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1'!$A$1:$R$124</definedName>
  </definedNames>
  <calcPr fullCalcOnLoad="1" refMode="R1C1"/>
</workbook>
</file>

<file path=xl/sharedStrings.xml><?xml version="1.0" encoding="utf-8"?>
<sst xmlns="http://schemas.openxmlformats.org/spreadsheetml/2006/main" count="601" uniqueCount="232">
  <si>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</si>
  <si>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</si>
  <si>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</si>
  <si>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</si>
  <si>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</si>
  <si>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</si>
  <si>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</si>
  <si>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</si>
  <si>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</si>
  <si>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</si>
  <si>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</si>
  <si>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</si>
  <si>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</si>
  <si>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</si>
  <si>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</si>
  <si>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</si>
  <si>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</si>
  <si>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</si>
  <si>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</si>
  <si>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</si>
  <si>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</si>
  <si>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</si>
  <si>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</si>
  <si>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</si>
  <si>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</si>
  <si>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</si>
  <si>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</si>
  <si>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</si>
  <si>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</si>
  <si>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</si>
  <si>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</si>
  <si>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</si>
  <si>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</si>
  <si>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</si>
  <si>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</si>
  <si>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</si>
  <si>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</si>
  <si>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</si>
  <si>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</si>
  <si>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</si>
  <si>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</si>
  <si>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</si>
  <si>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</si>
  <si>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</si>
  <si>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</si>
  <si>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</si>
  <si>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</si>
  <si>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</si>
  <si>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</si>
  <si>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</si>
  <si>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</si>
  <si>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</si>
  <si>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</si>
  <si>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</si>
  <si>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</si>
  <si>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</si>
  <si>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</si>
  <si>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</si>
  <si>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</si>
  <si>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</si>
  <si>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</si>
  <si>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</si>
  <si>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</si>
  <si>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</si>
  <si>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</si>
  <si>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</si>
  <si>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</si>
  <si>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</si>
  <si>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</si>
  <si>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</si>
  <si>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</si>
  <si>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</si>
  <si>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</si>
  <si>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</si>
  <si>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</si>
  <si>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</si>
  <si>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</si>
  <si>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</si>
  <si>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</si>
  <si>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</si>
  <si>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</si>
  <si>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</si>
  <si>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</si>
  <si>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</si>
  <si>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</si>
  <si>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</si>
  <si>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</si>
  <si>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</si>
  <si>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</si>
  <si>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</si>
  <si>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</si>
  <si>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</si>
  <si>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</si>
  <si>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</si>
  <si>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</si>
  <si>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</si>
  <si>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</si>
  <si>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</si>
  <si>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</si>
  <si>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</si>
  <si>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</si>
  <si>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</si>
  <si>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</si>
  <si>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</si>
  <si>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</si>
  <si>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</si>
  <si>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</si>
  <si>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</si>
  <si>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</si>
  <si>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</si>
  <si>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</si>
  <si>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</si>
  <si>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</si>
  <si>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</si>
  <si>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</si>
  <si>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</si>
  <si>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</si>
  <si>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</si>
  <si>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</si>
  <si>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</si>
  <si>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</si>
  <si>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</si>
  <si>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</si>
  <si>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</si>
  <si>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</si>
  <si>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</si>
  <si>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</si>
  <si>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</si>
  <si>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</si>
  <si>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</si>
  <si>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</si>
  <si>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</si>
  <si>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</si>
  <si>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</si>
  <si>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</si>
  <si>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</si>
  <si>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</si>
  <si>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</si>
  <si>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</si>
  <si>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</si>
  <si>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</si>
  <si>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</si>
  <si>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</si>
  <si>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</si>
  <si>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</si>
  <si>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</si>
  <si>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</si>
  <si>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</si>
  <si>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</si>
  <si>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</si>
  <si>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</si>
  <si>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</si>
  <si>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</si>
  <si>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</si>
  <si>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</si>
  <si>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</si>
  <si>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</si>
  <si>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</si>
  <si>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</si>
  <si>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</si>
  <si>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</si>
  <si>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</si>
  <si>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</si>
  <si>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</si>
  <si>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</si>
  <si>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</si>
  <si>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</si>
  <si>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</si>
  <si>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</si>
  <si>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</si>
  <si>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</si>
  <si>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</si>
  <si>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</si>
  <si>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</si>
  <si>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</si>
  <si>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</si>
  <si>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</si>
  <si>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</si>
  <si>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</si>
  <si>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</si>
  <si>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</si>
  <si>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</si>
  <si>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</si>
  <si>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</si>
  <si>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</si>
  <si>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</si>
  <si>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</si>
  <si>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</si>
  <si>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</si>
  <si>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</si>
  <si>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</si>
  <si>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</si>
  <si>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</si>
  <si>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</si>
  <si>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</si>
  <si>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</si>
  <si>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</si>
  <si>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</si>
  <si>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</si>
  <si>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</si>
  <si>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</si>
  <si>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</si>
  <si>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</si>
  <si>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</si>
  <si>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</si>
  <si>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</si>
  <si>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</si>
  <si>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</si>
  <si>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</si>
  <si>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</si>
  <si>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50500.21.1,02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</si>
  <si>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</si>
  <si>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</si>
  <si>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</si>
  <si>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</si>
  <si>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</si>
  <si>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</si>
  <si>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</si>
  <si>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</si>
  <si>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</si>
  <si>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</si>
  <si>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</si>
  <si>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</si>
  <si>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</si>
  <si>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</si>
  <si>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</si>
  <si>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</si>
  <si>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30</t>
  </si>
  <si>
    <t>от "30" апреля  2021г.</t>
  </si>
  <si>
    <t>апреля</t>
  </si>
  <si>
    <t>30.04.2021</t>
  </si>
  <si>
    <t>30 апреля 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</si>
</sst>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40">
      <selection activeCell="F2" sqref="A2:FA66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227</v>
      </c>
      <c r="DM8" s="98"/>
      <c r="DN8" s="98"/>
      <c r="DO8" s="98"/>
      <c r="DP8" s="98"/>
      <c r="DQ8" s="7" t="s">
        <v>176</v>
      </c>
      <c r="DS8" s="98" t="s">
        <v>229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216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228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230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"/>
  <sheetViews>
    <sheetView view="pageBreakPreview" zoomScale="50" zoomScaleNormal="50" zoomScaleSheetLayoutView="50" zoomScalePageLayoutView="0" workbookViewId="0" topLeftCell="A85">
      <selection activeCell="J88" sqref="J88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219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218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220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221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222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J22+J23+J24+J25+J26+J28+J29+J30</f>
        <v>189459586.09</v>
      </c>
      <c r="K20" s="50">
        <f>K31+K32+K33+K34+K35+K36+K37+K38+K39</f>
        <v>31676203.4</v>
      </c>
      <c r="L20" s="50">
        <f>L21+L22+L23+L24+L25+L26+L28+L27+L29+L30+L31+L32+L33+L34+L35+L36+L37+L38+L39</f>
        <v>157783382.69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15767609.69</v>
      </c>
      <c r="K24" s="46"/>
      <c r="L24" s="45">
        <v>15767609.69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132181214</v>
      </c>
      <c r="K25" s="46"/>
      <c r="L25" s="45">
        <v>132181214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4321398</v>
      </c>
      <c r="K28" s="46"/>
      <c r="L28" s="45">
        <v>4321398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55">
        <v>100000</v>
      </c>
      <c r="K29" s="46"/>
      <c r="L29" s="55">
        <v>100000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J31+J32+J33+J34+J35+J36+J37+J38+J39</f>
        <v>32666203.4</v>
      </c>
      <c r="K30" s="55">
        <f>K31+K32+K35+K36+K39</f>
        <v>31673208.799999997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5813675.02</v>
      </c>
      <c r="K32" s="55">
        <v>5813675.02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8</v>
      </c>
      <c r="H33" s="44">
        <v>13750300000000000</v>
      </c>
      <c r="I33" s="43" t="s">
        <v>205</v>
      </c>
      <c r="J33" s="55">
        <v>990000</v>
      </c>
      <c r="K33" s="55"/>
      <c r="L33" s="63">
        <v>990000</v>
      </c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210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211</v>
      </c>
      <c r="J35" s="55">
        <v>16340873.38</v>
      </c>
      <c r="K35" s="55">
        <v>16340873.38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217</v>
      </c>
      <c r="G36" s="53">
        <v>9</v>
      </c>
      <c r="H36" s="44">
        <v>13750500000000000</v>
      </c>
      <c r="I36" s="43" t="s">
        <v>212</v>
      </c>
      <c r="J36" s="55">
        <v>9253314</v>
      </c>
      <c r="K36" s="55">
        <v>9253314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213</v>
      </c>
      <c r="J37" s="55">
        <v>2994.6</v>
      </c>
      <c r="K37" s="55">
        <v>2994.6</v>
      </c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/>
      <c r="K38" s="55"/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214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J48+J77+J81+J88</f>
        <v>200467053.66</v>
      </c>
      <c r="K47" s="50">
        <f>K48+K77+K88</f>
        <v>32570133.4</v>
      </c>
      <c r="L47" s="50">
        <f>L48+L81+L88</f>
        <v>159477460.26</v>
      </c>
      <c r="M47" s="50">
        <f>M48+M77+M81+M88</f>
        <v>156338278.92000002</v>
      </c>
      <c r="N47" s="50">
        <f>N48+N81+N88</f>
        <v>0</v>
      </c>
      <c r="O47" s="50">
        <f>O48+O77+O81+O88</f>
        <v>156338278.92000002</v>
      </c>
      <c r="P47" s="50">
        <f>P48+P77+P81+P88</f>
        <v>156338278.92000002</v>
      </c>
      <c r="Q47" s="50">
        <f>Q48+Q81+Q88</f>
        <v>0</v>
      </c>
      <c r="R47" s="50">
        <f>R48+R77+R81+R88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J49+J50+J51+J52+J53+J54+J55+J56+J57+J58+J59+J60+J61+J62</f>
        <v>142616658.25</v>
      </c>
      <c r="K48" s="64">
        <f>K56+K57+K62</f>
        <v>9256308.6</v>
      </c>
      <c r="L48" s="63">
        <f>L49+L50+L51+L52+L53+L54+L55+L57+L58+L59+L60+L61+L62</f>
        <v>132360349.64999999</v>
      </c>
      <c r="M48" s="63">
        <f>M49+M50+M51+M52+M53+M54+M55+M57+M58+M60+M61+M62</f>
        <v>132469808</v>
      </c>
      <c r="N48" s="64"/>
      <c r="O48" s="63">
        <f>O49+O50+O51+O52+O53+O54+O55+O57+O58+O60+O61+O62</f>
        <v>132469808</v>
      </c>
      <c r="P48" s="63">
        <f>P49+P50+P51+P52+P53+P54+P55+P57+P58+P60+P61+P62</f>
        <v>132469808</v>
      </c>
      <c r="Q48" s="64"/>
      <c r="R48" s="63">
        <f>R49+R50+R51+R52+R53+R54+R55+R57+R58+R60+R61+R62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3651314.32</v>
      </c>
      <c r="K52" s="46"/>
      <c r="L52" s="66">
        <v>2651314.32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92722438</v>
      </c>
      <c r="K53" s="46"/>
      <c r="L53" s="66">
        <v>92722438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217</v>
      </c>
      <c r="G56" s="53">
        <v>9</v>
      </c>
      <c r="H56" s="44">
        <v>13750500000000000</v>
      </c>
      <c r="I56" s="43" t="s">
        <v>213</v>
      </c>
      <c r="J56" s="55">
        <v>2300</v>
      </c>
      <c r="K56" s="55">
        <v>2300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174</v>
      </c>
      <c r="F57" s="42" t="s">
        <v>217</v>
      </c>
      <c r="G57" s="53">
        <v>9</v>
      </c>
      <c r="H57" s="44">
        <v>13750500000000000</v>
      </c>
      <c r="I57" s="53" t="s">
        <v>212</v>
      </c>
      <c r="J57" s="55">
        <v>7107000</v>
      </c>
      <c r="K57" s="55">
        <v>7107000</v>
      </c>
      <c r="L57" s="47"/>
      <c r="M57" s="46"/>
      <c r="N57" s="46"/>
      <c r="O57" s="46"/>
      <c r="P57" s="46"/>
      <c r="Q57" s="46"/>
      <c r="R57" s="46"/>
    </row>
    <row r="58" spans="1:18" ht="28.5" customHeight="1">
      <c r="A58" s="132"/>
      <c r="B58" s="130"/>
      <c r="C58" s="128"/>
      <c r="D58" s="159"/>
      <c r="E58" s="42" t="s">
        <v>175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266993.66</v>
      </c>
      <c r="K58" s="55"/>
      <c r="L58" s="66">
        <v>266993.66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30"/>
      <c r="C59" s="128"/>
      <c r="D59" s="159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179</v>
      </c>
      <c r="J59" s="66">
        <v>53150.04</v>
      </c>
      <c r="K59" s="55"/>
      <c r="L59" s="66">
        <v>53150.04</v>
      </c>
      <c r="M59" s="66"/>
      <c r="N59" s="46"/>
      <c r="O59" s="47"/>
      <c r="P59" s="66"/>
      <c r="Q59" s="46"/>
      <c r="R59" s="47"/>
    </row>
    <row r="60" spans="1:18" ht="28.5" customHeight="1">
      <c r="A60" s="132"/>
      <c r="B60" s="163"/>
      <c r="C60" s="158"/>
      <c r="D60" s="155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180</v>
      </c>
      <c r="J60" s="69">
        <v>9274.03</v>
      </c>
      <c r="K60" s="46"/>
      <c r="L60" s="69">
        <v>9274.03</v>
      </c>
      <c r="M60" s="46"/>
      <c r="N60" s="46"/>
      <c r="O60" s="46"/>
      <c r="P60" s="46"/>
      <c r="Q60" s="46"/>
      <c r="R60" s="46"/>
    </row>
    <row r="61" spans="1:18" ht="66.75" customHeight="1">
      <c r="A61" s="132"/>
      <c r="B61" s="62" t="s">
        <v>59</v>
      </c>
      <c r="C61" s="41" t="s">
        <v>60</v>
      </c>
      <c r="D61" s="43">
        <v>112</v>
      </c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207</v>
      </c>
      <c r="J61" s="66">
        <v>10000</v>
      </c>
      <c r="K61" s="46"/>
      <c r="L61" s="66">
        <v>10000</v>
      </c>
      <c r="M61" s="66"/>
      <c r="N61" s="46"/>
      <c r="O61" s="47"/>
      <c r="P61" s="66"/>
      <c r="Q61" s="46"/>
      <c r="R61" s="47"/>
    </row>
    <row r="62" spans="1:18" ht="144.75" customHeight="1">
      <c r="A62" s="132"/>
      <c r="B62" s="62" t="s">
        <v>80</v>
      </c>
      <c r="C62" s="41" t="s">
        <v>61</v>
      </c>
      <c r="D62" s="43" t="s">
        <v>51</v>
      </c>
      <c r="E62" s="42" t="s">
        <v>20</v>
      </c>
      <c r="F62" s="42" t="s">
        <v>20</v>
      </c>
      <c r="G62" s="43">
        <v>0</v>
      </c>
      <c r="H62" s="49" t="s">
        <v>6</v>
      </c>
      <c r="I62" s="43" t="s">
        <v>7</v>
      </c>
      <c r="J62" s="70">
        <f>J63+J64+J65+J66+J67+J68+J69+J70+J71+J72+J73+J74+J75+J76</f>
        <v>33079553.2</v>
      </c>
      <c r="K62" s="50">
        <f>K72+K73</f>
        <v>2147008.6</v>
      </c>
      <c r="L62" s="47">
        <f>L63+L64+L65+L66+L68+L67+L69+L70+L71+L73+L74+L75+L76</f>
        <v>30932544.599999998</v>
      </c>
      <c r="M62" s="70">
        <f>M63+M64+M65+M66+M67+M68</f>
        <v>30728302</v>
      </c>
      <c r="N62" s="46"/>
      <c r="O62" s="47">
        <f>M62</f>
        <v>30728302</v>
      </c>
      <c r="P62" s="70">
        <f>P63+P64+P65+P66+P67+P68</f>
        <v>30728302</v>
      </c>
      <c r="Q62" s="46"/>
      <c r="R62" s="47">
        <f>P62</f>
        <v>30728302</v>
      </c>
    </row>
    <row r="63" spans="1:18" ht="41.25" customHeight="1">
      <c r="A63" s="132"/>
      <c r="B63" s="129" t="s">
        <v>83</v>
      </c>
      <c r="C63" s="127" t="s">
        <v>81</v>
      </c>
      <c r="D63" s="154">
        <v>119</v>
      </c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366033</v>
      </c>
      <c r="K63" s="45"/>
      <c r="L63" s="66">
        <v>366033</v>
      </c>
      <c r="M63" s="66">
        <v>366033</v>
      </c>
      <c r="N63" s="46"/>
      <c r="O63" s="66">
        <v>366033</v>
      </c>
      <c r="P63" s="66">
        <v>366033</v>
      </c>
      <c r="Q63" s="46"/>
      <c r="R63" s="66">
        <v>366033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206</v>
      </c>
      <c r="J64" s="66">
        <v>329754</v>
      </c>
      <c r="K64" s="45"/>
      <c r="L64" s="66">
        <v>329754</v>
      </c>
      <c r="M64" s="66">
        <v>329754</v>
      </c>
      <c r="N64" s="46"/>
      <c r="O64" s="66">
        <v>329754</v>
      </c>
      <c r="P64" s="66">
        <v>329754</v>
      </c>
      <c r="Q64" s="46"/>
      <c r="R64" s="66">
        <v>329754</v>
      </c>
    </row>
    <row r="65" spans="1:18" ht="41.25" customHeight="1">
      <c r="A65" s="132"/>
      <c r="B65" s="130"/>
      <c r="C65" s="128"/>
      <c r="D65" s="159"/>
      <c r="E65" s="42" t="s">
        <v>188</v>
      </c>
      <c r="F65" s="42" t="s">
        <v>7</v>
      </c>
      <c r="G65" s="53">
        <v>8</v>
      </c>
      <c r="H65" s="44">
        <v>13750400000000000</v>
      </c>
      <c r="I65" s="53" t="s">
        <v>207</v>
      </c>
      <c r="J65" s="66">
        <v>246754</v>
      </c>
      <c r="K65" s="45"/>
      <c r="L65" s="66">
        <v>246754</v>
      </c>
      <c r="M65" s="66">
        <v>246754</v>
      </c>
      <c r="N65" s="46"/>
      <c r="O65" s="66">
        <v>246754</v>
      </c>
      <c r="P65" s="66">
        <v>246754</v>
      </c>
      <c r="Q65" s="46"/>
      <c r="R65" s="66">
        <v>246754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206</v>
      </c>
      <c r="J66" s="66">
        <v>1103021.45</v>
      </c>
      <c r="K66" s="45"/>
      <c r="L66" s="66">
        <v>1103021.45</v>
      </c>
      <c r="M66" s="66">
        <v>1074415</v>
      </c>
      <c r="N66" s="46"/>
      <c r="O66" s="66">
        <v>1074415</v>
      </c>
      <c r="P66" s="66">
        <v>1074415</v>
      </c>
      <c r="Q66" s="46"/>
      <c r="R66" s="66">
        <v>1074415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13750400000000000</v>
      </c>
      <c r="I67" s="53" t="s">
        <v>207</v>
      </c>
      <c r="J67" s="66">
        <v>28002176</v>
      </c>
      <c r="K67" s="45"/>
      <c r="L67" s="66">
        <v>28002176</v>
      </c>
      <c r="M67" s="66">
        <v>27966044</v>
      </c>
      <c r="N67" s="46"/>
      <c r="O67" s="66">
        <v>27966044</v>
      </c>
      <c r="P67" s="66">
        <v>27966044</v>
      </c>
      <c r="Q67" s="46"/>
      <c r="R67" s="66">
        <v>27966044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13750300000000000</v>
      </c>
      <c r="I68" s="43" t="s">
        <v>205</v>
      </c>
      <c r="J68" s="66">
        <v>745302</v>
      </c>
      <c r="K68" s="45"/>
      <c r="L68" s="66">
        <v>745302</v>
      </c>
      <c r="M68" s="66">
        <v>745302</v>
      </c>
      <c r="N68" s="46"/>
      <c r="O68" s="66">
        <v>745302</v>
      </c>
      <c r="P68" s="66">
        <v>745302</v>
      </c>
      <c r="Q68" s="46"/>
      <c r="R68" s="66">
        <v>745302</v>
      </c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8</v>
      </c>
      <c r="H69" s="44">
        <v>13750400000000000</v>
      </c>
      <c r="I69" s="53" t="s">
        <v>180</v>
      </c>
      <c r="J69" s="66">
        <v>2800.75</v>
      </c>
      <c r="K69" s="45"/>
      <c r="L69" s="66">
        <v>2800.75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174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16051.31</v>
      </c>
      <c r="K70" s="45"/>
      <c r="L70" s="66">
        <v>16051.31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175</v>
      </c>
      <c r="F71" s="42" t="s">
        <v>7</v>
      </c>
      <c r="G71" s="53">
        <v>9</v>
      </c>
      <c r="H71" s="44">
        <v>13750400000000000</v>
      </c>
      <c r="I71" s="53" t="s">
        <v>179</v>
      </c>
      <c r="J71" s="66">
        <v>80632.09</v>
      </c>
      <c r="K71" s="45"/>
      <c r="L71" s="66">
        <v>80632.09</v>
      </c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217</v>
      </c>
      <c r="G72" s="53">
        <v>9</v>
      </c>
      <c r="H72" s="44">
        <v>13750500000000000</v>
      </c>
      <c r="I72" s="43" t="s">
        <v>213</v>
      </c>
      <c r="J72" s="45">
        <v>694.6</v>
      </c>
      <c r="K72" s="45">
        <v>694.6</v>
      </c>
      <c r="L72" s="66"/>
      <c r="M72" s="66"/>
      <c r="N72" s="46"/>
      <c r="O72" s="66"/>
      <c r="P72" s="66"/>
      <c r="Q72" s="46"/>
      <c r="R72" s="66"/>
    </row>
    <row r="73" spans="1:18" ht="41.25" customHeight="1">
      <c r="A73" s="132"/>
      <c r="B73" s="130"/>
      <c r="C73" s="128"/>
      <c r="D73" s="159"/>
      <c r="E73" s="42" t="s">
        <v>174</v>
      </c>
      <c r="F73" s="42" t="s">
        <v>217</v>
      </c>
      <c r="G73" s="53">
        <v>9</v>
      </c>
      <c r="H73" s="44">
        <v>13750500000000000</v>
      </c>
      <c r="I73" s="53" t="s">
        <v>212</v>
      </c>
      <c r="J73" s="45">
        <v>2146314</v>
      </c>
      <c r="K73" s="45">
        <v>2146314</v>
      </c>
      <c r="L73" s="47"/>
      <c r="M73" s="66"/>
      <c r="N73" s="46"/>
      <c r="O73" s="66"/>
      <c r="P73" s="66"/>
      <c r="Q73" s="46"/>
      <c r="R73" s="66"/>
    </row>
    <row r="74" spans="1:18" ht="41.25" customHeight="1">
      <c r="A74" s="132"/>
      <c r="B74" s="130"/>
      <c r="C74" s="128"/>
      <c r="D74" s="159"/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181</v>
      </c>
      <c r="J74" s="66">
        <v>40020</v>
      </c>
      <c r="K74" s="45"/>
      <c r="L74" s="66">
        <v>40020</v>
      </c>
      <c r="M74" s="46"/>
      <c r="N74" s="46"/>
      <c r="O74" s="46"/>
      <c r="P74" s="46"/>
      <c r="Q74" s="46"/>
      <c r="R74" s="46"/>
    </row>
    <row r="75" spans="1:18" ht="38.25" customHeight="1">
      <c r="A75" s="132"/>
      <c r="B75" s="156" t="s">
        <v>84</v>
      </c>
      <c r="C75" s="127" t="s">
        <v>82</v>
      </c>
      <c r="D75" s="154">
        <v>119</v>
      </c>
      <c r="E75" s="42" t="s">
        <v>20</v>
      </c>
      <c r="F75" s="42" t="s">
        <v>7</v>
      </c>
      <c r="G75" s="53">
        <v>8</v>
      </c>
      <c r="H75" s="49" t="s">
        <v>6</v>
      </c>
      <c r="I75" s="43" t="s">
        <v>7</v>
      </c>
      <c r="J75" s="43"/>
      <c r="K75" s="46"/>
      <c r="L75" s="46"/>
      <c r="M75" s="46"/>
      <c r="N75" s="46"/>
      <c r="O75" s="46"/>
      <c r="P75" s="46"/>
      <c r="Q75" s="46"/>
      <c r="R75" s="46"/>
    </row>
    <row r="76" spans="1:18" ht="38.25" customHeight="1">
      <c r="A76" s="132"/>
      <c r="B76" s="157"/>
      <c r="C76" s="158"/>
      <c r="D76" s="155"/>
      <c r="E76" s="42" t="s">
        <v>20</v>
      </c>
      <c r="F76" s="42" t="s">
        <v>7</v>
      </c>
      <c r="G76" s="53">
        <v>9</v>
      </c>
      <c r="H76" s="49" t="s">
        <v>6</v>
      </c>
      <c r="I76" s="43" t="s">
        <v>7</v>
      </c>
      <c r="J76" s="43"/>
      <c r="K76" s="46"/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62" t="s">
        <v>85</v>
      </c>
      <c r="C77" s="41" t="s">
        <v>86</v>
      </c>
      <c r="D77" s="43" t="s">
        <v>51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1">
        <f>J78+J79</f>
        <v>265346.4</v>
      </c>
      <c r="K77" s="71">
        <f>K78+K79</f>
        <v>265346.4</v>
      </c>
      <c r="L77" s="46"/>
      <c r="M77" s="46"/>
      <c r="N77" s="46"/>
      <c r="O77" s="46"/>
      <c r="P77" s="46"/>
      <c r="Q77" s="46"/>
      <c r="R77" s="46"/>
    </row>
    <row r="78" spans="1:18" ht="48.75" customHeight="1">
      <c r="A78" s="132"/>
      <c r="B78" s="129" t="s">
        <v>63</v>
      </c>
      <c r="C78" s="127" t="s">
        <v>62</v>
      </c>
      <c r="D78" s="154">
        <v>321</v>
      </c>
      <c r="E78" s="42" t="s">
        <v>188</v>
      </c>
      <c r="F78" s="42" t="s">
        <v>7</v>
      </c>
      <c r="G78" s="53">
        <v>8</v>
      </c>
      <c r="H78" s="44">
        <v>13750500000000000</v>
      </c>
      <c r="I78" s="43" t="s">
        <v>208</v>
      </c>
      <c r="J78" s="55">
        <v>48576</v>
      </c>
      <c r="K78" s="55">
        <v>48576</v>
      </c>
      <c r="L78" s="46"/>
      <c r="M78" s="46"/>
      <c r="N78" s="46"/>
      <c r="O78" s="46"/>
      <c r="P78" s="46"/>
      <c r="Q78" s="46"/>
      <c r="R78" s="46"/>
    </row>
    <row r="79" spans="1:18" ht="48.75" customHeight="1">
      <c r="A79" s="132"/>
      <c r="B79" s="163"/>
      <c r="C79" s="158"/>
      <c r="D79" s="155"/>
      <c r="E79" s="53">
        <v>1004</v>
      </c>
      <c r="F79" s="42" t="s">
        <v>7</v>
      </c>
      <c r="G79" s="53">
        <v>9</v>
      </c>
      <c r="H79" s="44">
        <v>13750500000000000</v>
      </c>
      <c r="I79" s="43" t="s">
        <v>214</v>
      </c>
      <c r="J79" s="59">
        <v>216770.4</v>
      </c>
      <c r="K79" s="59">
        <v>216770.4</v>
      </c>
      <c r="L79" s="46"/>
      <c r="M79" s="46"/>
      <c r="N79" s="46"/>
      <c r="O79" s="46"/>
      <c r="P79" s="46"/>
      <c r="Q79" s="46"/>
      <c r="R79" s="46"/>
    </row>
    <row r="80" spans="1:18" ht="188.25" customHeight="1">
      <c r="A80" s="132"/>
      <c r="B80" s="62" t="s">
        <v>87</v>
      </c>
      <c r="C80" s="41" t="s">
        <v>88</v>
      </c>
      <c r="D80" s="43">
        <v>350</v>
      </c>
      <c r="E80" s="42" t="s">
        <v>20</v>
      </c>
      <c r="F80" s="42" t="s">
        <v>20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55.5" customHeight="1">
      <c r="A81" s="132"/>
      <c r="B81" s="62" t="s">
        <v>89</v>
      </c>
      <c r="C81" s="41" t="s">
        <v>64</v>
      </c>
      <c r="D81" s="43">
        <v>850</v>
      </c>
      <c r="E81" s="42" t="s">
        <v>20</v>
      </c>
      <c r="F81" s="42" t="s">
        <v>20</v>
      </c>
      <c r="G81" s="43">
        <v>0</v>
      </c>
      <c r="H81" s="49" t="s">
        <v>6</v>
      </c>
      <c r="I81" s="43" t="s">
        <v>7</v>
      </c>
      <c r="J81" s="72">
        <f>J83+J84</f>
        <v>5000</v>
      </c>
      <c r="K81" s="72">
        <f aca="true" t="shared" si="0" ref="K81:R81">K83+K84</f>
        <v>0</v>
      </c>
      <c r="L81" s="72">
        <f t="shared" si="0"/>
        <v>5000</v>
      </c>
      <c r="M81" s="72">
        <f t="shared" si="0"/>
        <v>0</v>
      </c>
      <c r="N81" s="72">
        <f t="shared" si="0"/>
        <v>0</v>
      </c>
      <c r="O81" s="72">
        <f t="shared" si="0"/>
        <v>0</v>
      </c>
      <c r="P81" s="72">
        <f t="shared" si="0"/>
        <v>0</v>
      </c>
      <c r="Q81" s="72">
        <f t="shared" si="0"/>
        <v>0</v>
      </c>
      <c r="R81" s="72">
        <f t="shared" si="0"/>
        <v>0</v>
      </c>
    </row>
    <row r="82" spans="1:18" ht="99" customHeight="1">
      <c r="A82" s="132"/>
      <c r="B82" s="62"/>
      <c r="C82" s="41" t="s">
        <v>65</v>
      </c>
      <c r="D82" s="43">
        <v>853</v>
      </c>
      <c r="E82" s="42" t="s">
        <v>20</v>
      </c>
      <c r="F82" s="42" t="s">
        <v>7</v>
      </c>
      <c r="G82" s="53">
        <v>8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63.75" customHeight="1">
      <c r="A83" s="132"/>
      <c r="B83" s="65"/>
      <c r="C83" s="127" t="s">
        <v>66</v>
      </c>
      <c r="D83" s="154">
        <v>853</v>
      </c>
      <c r="E83" s="42" t="s">
        <v>174</v>
      </c>
      <c r="F83" s="42" t="s">
        <v>7</v>
      </c>
      <c r="G83" s="53">
        <v>8</v>
      </c>
      <c r="H83" s="44">
        <v>13750400000000000</v>
      </c>
      <c r="I83" s="53" t="s">
        <v>207</v>
      </c>
      <c r="J83" s="66"/>
      <c r="K83" s="45"/>
      <c r="L83" s="66"/>
      <c r="M83" s="66"/>
      <c r="N83" s="46"/>
      <c r="O83" s="66"/>
      <c r="P83" s="66"/>
      <c r="Q83" s="46"/>
      <c r="R83" s="66"/>
    </row>
    <row r="84" spans="1:18" ht="63.75" customHeight="1">
      <c r="A84" s="132"/>
      <c r="B84" s="67"/>
      <c r="C84" s="128"/>
      <c r="D84" s="159"/>
      <c r="E84" s="42" t="s">
        <v>174</v>
      </c>
      <c r="F84" s="42" t="s">
        <v>7</v>
      </c>
      <c r="G84" s="53">
        <v>8</v>
      </c>
      <c r="H84" s="44">
        <v>13750300000000000</v>
      </c>
      <c r="I84" s="43" t="s">
        <v>205</v>
      </c>
      <c r="J84" s="66">
        <v>5000</v>
      </c>
      <c r="K84" s="45"/>
      <c r="L84" s="45">
        <v>5000</v>
      </c>
      <c r="M84" s="46"/>
      <c r="N84" s="46"/>
      <c r="O84" s="46"/>
      <c r="P84" s="46"/>
      <c r="Q84" s="46"/>
      <c r="R84" s="46"/>
    </row>
    <row r="85" spans="1:18" ht="51.75" customHeight="1">
      <c r="A85" s="132"/>
      <c r="B85" s="68"/>
      <c r="C85" s="158"/>
      <c r="D85" s="155"/>
      <c r="E85" s="42" t="s">
        <v>20</v>
      </c>
      <c r="F85" s="42" t="s">
        <v>7</v>
      </c>
      <c r="G85" s="53">
        <v>9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80.25" customHeight="1">
      <c r="A86" s="132"/>
      <c r="B86" s="62" t="s">
        <v>91</v>
      </c>
      <c r="C86" s="41" t="s">
        <v>90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43"/>
      <c r="K86" s="46"/>
      <c r="L86" s="46"/>
      <c r="M86" s="46"/>
      <c r="N86" s="46"/>
      <c r="O86" s="46"/>
      <c r="P86" s="46"/>
      <c r="Q86" s="46"/>
      <c r="R86" s="46"/>
    </row>
    <row r="87" spans="1:18" ht="75" customHeight="1">
      <c r="A87" s="132"/>
      <c r="B87" s="62" t="s">
        <v>92</v>
      </c>
      <c r="C87" s="41" t="s">
        <v>93</v>
      </c>
      <c r="D87" s="43">
        <v>831</v>
      </c>
      <c r="E87" s="42" t="s">
        <v>20</v>
      </c>
      <c r="F87" s="42" t="s">
        <v>7</v>
      </c>
      <c r="G87" s="53">
        <v>8</v>
      </c>
      <c r="H87" s="49" t="s">
        <v>6</v>
      </c>
      <c r="I87" s="43" t="s">
        <v>7</v>
      </c>
      <c r="J87" s="43"/>
      <c r="K87" s="46"/>
      <c r="L87" s="46"/>
      <c r="M87" s="46"/>
      <c r="N87" s="46"/>
      <c r="O87" s="46"/>
      <c r="P87" s="46"/>
      <c r="Q87" s="46"/>
      <c r="R87" s="46"/>
    </row>
    <row r="88" spans="1:18" ht="49.5" customHeight="1">
      <c r="A88" s="132"/>
      <c r="B88" s="62" t="s">
        <v>94</v>
      </c>
      <c r="C88" s="41" t="s">
        <v>95</v>
      </c>
      <c r="D88" s="43" t="s">
        <v>51</v>
      </c>
      <c r="E88" s="42" t="s">
        <v>20</v>
      </c>
      <c r="F88" s="42" t="s">
        <v>20</v>
      </c>
      <c r="G88" s="43">
        <v>0</v>
      </c>
      <c r="H88" s="49" t="s">
        <v>6</v>
      </c>
      <c r="I88" s="43" t="s">
        <v>7</v>
      </c>
      <c r="J88" s="72">
        <f>J89+J107</f>
        <v>57580049.00999999</v>
      </c>
      <c r="K88" s="72">
        <f>K89+K107</f>
        <v>23048478.4</v>
      </c>
      <c r="L88" s="72">
        <f>L89+L107</f>
        <v>27112110.61</v>
      </c>
      <c r="M88" s="72">
        <f>M90+M91+M92+M93+M94+M96+M97+M101+M107+M108+M109</f>
        <v>23868470.92</v>
      </c>
      <c r="N88" s="72"/>
      <c r="O88" s="72">
        <f>O90+O91+O92+O93+O94+O96+O97+O101+O107+O108+O109</f>
        <v>23868470.92</v>
      </c>
      <c r="P88" s="72">
        <f>P90+P91+P92+P93+P94+P96+P97+P101+P107+P108+P109</f>
        <v>23868470.92</v>
      </c>
      <c r="Q88" s="72"/>
      <c r="R88" s="72">
        <f>R90+R91+R92+R93+R94+R96+R97+R101+R107+R108+R109</f>
        <v>23868470.92</v>
      </c>
    </row>
    <row r="89" spans="1:18" ht="99" customHeight="1">
      <c r="A89" s="132"/>
      <c r="B89" s="62" t="s">
        <v>96</v>
      </c>
      <c r="C89" s="41" t="s">
        <v>159</v>
      </c>
      <c r="D89" s="43">
        <v>244</v>
      </c>
      <c r="E89" s="42" t="s">
        <v>20</v>
      </c>
      <c r="F89" s="42" t="s">
        <v>7</v>
      </c>
      <c r="G89" s="53">
        <v>9</v>
      </c>
      <c r="H89" s="49" t="s">
        <v>6</v>
      </c>
      <c r="I89" s="43" t="s">
        <v>7</v>
      </c>
      <c r="J89" s="72">
        <f>J90+J91+J92+J93+J94+J95+J96+J97+J98+J99+J100+J101+J102+J103+J104+J105+J106</f>
        <v>51149322.169999994</v>
      </c>
      <c r="K89" s="72">
        <f>K90+K91+K92+K93+K94+K95+K96+K97+K98+K99+K100+K101+K102+K103+K104+K105+K106+K107+K108</f>
        <v>23048478.4</v>
      </c>
      <c r="L89" s="72">
        <f>L90+L91+L92+L93+L94+L95+L96+L97+L98+L99+L100+L101+L102+L103+L104+L105+L106</f>
        <v>20681383.77</v>
      </c>
      <c r="M89" s="72">
        <f>M90+M91+M92+M93+M94+M96</f>
        <v>23868470.92</v>
      </c>
      <c r="N89" s="46"/>
      <c r="O89" s="72">
        <f>O90+O91+O92+O93+O94+O96</f>
        <v>23868470.92</v>
      </c>
      <c r="P89" s="72">
        <f>P90+P91+P92+P93+P94+P96</f>
        <v>23868470.92</v>
      </c>
      <c r="Q89" s="46"/>
      <c r="R89" s="72">
        <f>R90+R91+R92+R93+R94+R96</f>
        <v>23868470.92</v>
      </c>
    </row>
    <row r="90" spans="1:18" ht="49.5" customHeight="1">
      <c r="A90" s="132"/>
      <c r="B90" s="130"/>
      <c r="C90" s="128" t="s">
        <v>223</v>
      </c>
      <c r="D90" s="159">
        <v>247</v>
      </c>
      <c r="E90" s="42" t="s">
        <v>175</v>
      </c>
      <c r="F90" s="42" t="s">
        <v>7</v>
      </c>
      <c r="G90" s="53">
        <v>8</v>
      </c>
      <c r="H90" s="44">
        <v>13750400000000000</v>
      </c>
      <c r="I90" s="53" t="s">
        <v>206</v>
      </c>
      <c r="J90" s="66">
        <v>78951</v>
      </c>
      <c r="K90" s="45"/>
      <c r="L90" s="66">
        <v>78951</v>
      </c>
      <c r="M90" s="66">
        <v>78951</v>
      </c>
      <c r="N90" s="46"/>
      <c r="O90" s="66">
        <v>78951</v>
      </c>
      <c r="P90" s="66">
        <v>78951</v>
      </c>
      <c r="Q90" s="46"/>
      <c r="R90" s="66">
        <v>78951</v>
      </c>
    </row>
    <row r="91" spans="1:18" ht="49.5" customHeight="1">
      <c r="A91" s="132"/>
      <c r="B91" s="130"/>
      <c r="C91" s="128"/>
      <c r="D91" s="159"/>
      <c r="E91" s="42" t="s">
        <v>188</v>
      </c>
      <c r="F91" s="42" t="s">
        <v>7</v>
      </c>
      <c r="G91" s="53">
        <v>8</v>
      </c>
      <c r="H91" s="44">
        <v>13750400000000000</v>
      </c>
      <c r="I91" s="53" t="s">
        <v>206</v>
      </c>
      <c r="J91" s="66">
        <v>208894</v>
      </c>
      <c r="K91" s="45"/>
      <c r="L91" s="66">
        <v>208894</v>
      </c>
      <c r="M91" s="66">
        <v>208894</v>
      </c>
      <c r="N91" s="46"/>
      <c r="O91" s="66">
        <v>208894</v>
      </c>
      <c r="P91" s="66">
        <v>208894</v>
      </c>
      <c r="Q91" s="46"/>
      <c r="R91" s="66">
        <v>208894</v>
      </c>
    </row>
    <row r="92" spans="1:18" ht="49.5" customHeight="1">
      <c r="A92" s="132"/>
      <c r="B92" s="130"/>
      <c r="C92" s="128"/>
      <c r="D92" s="159"/>
      <c r="E92" s="42" t="s">
        <v>188</v>
      </c>
      <c r="F92" s="42" t="s">
        <v>7</v>
      </c>
      <c r="G92" s="53">
        <v>8</v>
      </c>
      <c r="H92" s="44">
        <v>13750400000000000</v>
      </c>
      <c r="I92" s="53" t="s">
        <v>207</v>
      </c>
      <c r="J92" s="66">
        <v>71782</v>
      </c>
      <c r="K92" s="45"/>
      <c r="L92" s="66">
        <v>71782</v>
      </c>
      <c r="M92" s="66">
        <v>71782</v>
      </c>
      <c r="N92" s="46"/>
      <c r="O92" s="66">
        <v>71782</v>
      </c>
      <c r="P92" s="66">
        <v>71782</v>
      </c>
      <c r="Q92" s="46"/>
      <c r="R92" s="66">
        <v>71782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207</v>
      </c>
      <c r="J93" s="66">
        <v>11446600</v>
      </c>
      <c r="K93" s="45"/>
      <c r="L93" s="66">
        <v>11446600</v>
      </c>
      <c r="M93" s="66">
        <v>11456600</v>
      </c>
      <c r="N93" s="46"/>
      <c r="O93" s="66">
        <v>11456600</v>
      </c>
      <c r="P93" s="66">
        <v>11456600</v>
      </c>
      <c r="Q93" s="46"/>
      <c r="R93" s="66">
        <v>11456600</v>
      </c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13750400000000000</v>
      </c>
      <c r="I94" s="53" t="s">
        <v>206</v>
      </c>
      <c r="J94" s="66">
        <v>5571171.2</v>
      </c>
      <c r="K94" s="45"/>
      <c r="L94" s="66">
        <v>557171.2</v>
      </c>
      <c r="M94" s="66">
        <v>10937273.92</v>
      </c>
      <c r="N94" s="46"/>
      <c r="O94" s="66">
        <v>10937273.92</v>
      </c>
      <c r="P94" s="66">
        <v>10937273.92</v>
      </c>
      <c r="Q94" s="46"/>
      <c r="R94" s="66">
        <v>10937273.92</v>
      </c>
    </row>
    <row r="95" spans="1:18" ht="49.5" customHeight="1">
      <c r="A95" s="132"/>
      <c r="B95" s="130"/>
      <c r="C95" s="128"/>
      <c r="D95" s="159"/>
      <c r="E95" s="42" t="s">
        <v>174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1275031.31</v>
      </c>
      <c r="K95" s="45"/>
      <c r="L95" s="66">
        <v>1275031.31</v>
      </c>
      <c r="M95" s="45"/>
      <c r="N95" s="46"/>
      <c r="O95" s="45"/>
      <c r="P95" s="45"/>
      <c r="Q95" s="46"/>
      <c r="R95" s="45"/>
    </row>
    <row r="96" spans="1:18" ht="49.5" customHeight="1">
      <c r="A96" s="132"/>
      <c r="B96" s="130"/>
      <c r="C96" s="128"/>
      <c r="D96" s="159"/>
      <c r="E96" s="42" t="s">
        <v>174</v>
      </c>
      <c r="F96" s="42" t="s">
        <v>7</v>
      </c>
      <c r="G96" s="53">
        <v>8</v>
      </c>
      <c r="H96" s="44">
        <v>13750300000000000</v>
      </c>
      <c r="I96" s="43" t="s">
        <v>205</v>
      </c>
      <c r="J96" s="66">
        <v>2199970</v>
      </c>
      <c r="K96" s="45"/>
      <c r="L96" s="66">
        <v>2199970</v>
      </c>
      <c r="M96" s="66">
        <v>1114970</v>
      </c>
      <c r="N96" s="46"/>
      <c r="O96" s="66">
        <v>1114970</v>
      </c>
      <c r="P96" s="66">
        <v>1114970</v>
      </c>
      <c r="Q96" s="46"/>
      <c r="R96" s="66">
        <v>1114970</v>
      </c>
    </row>
    <row r="97" spans="1:18" ht="49.5" customHeight="1">
      <c r="A97" s="132"/>
      <c r="B97" s="130"/>
      <c r="C97" s="128"/>
      <c r="D97" s="159"/>
      <c r="E97" s="42" t="s">
        <v>188</v>
      </c>
      <c r="F97" s="42" t="s">
        <v>7</v>
      </c>
      <c r="G97" s="53">
        <v>8</v>
      </c>
      <c r="H97" s="44">
        <v>13750400000000000</v>
      </c>
      <c r="I97" s="53" t="s">
        <v>180</v>
      </c>
      <c r="J97" s="66">
        <v>113977</v>
      </c>
      <c r="K97" s="45"/>
      <c r="L97" s="66">
        <v>113977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188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283990.3</v>
      </c>
      <c r="K98" s="45"/>
      <c r="L98" s="66">
        <v>283990.3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175</v>
      </c>
      <c r="F99" s="42" t="s">
        <v>7</v>
      </c>
      <c r="G99" s="53">
        <v>8</v>
      </c>
      <c r="H99" s="44">
        <v>13750400000000000</v>
      </c>
      <c r="I99" s="53" t="s">
        <v>179</v>
      </c>
      <c r="J99" s="66">
        <v>79147</v>
      </c>
      <c r="K99" s="45"/>
      <c r="L99" s="66">
        <v>79147</v>
      </c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8</v>
      </c>
      <c r="H100" s="44">
        <v>13750400000000000</v>
      </c>
      <c r="I100" s="53" t="s">
        <v>179</v>
      </c>
      <c r="J100" s="66">
        <v>3818207.47</v>
      </c>
      <c r="K100" s="45"/>
      <c r="L100" s="66">
        <v>3818207.47</v>
      </c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189</v>
      </c>
      <c r="F101" s="42" t="s">
        <v>7</v>
      </c>
      <c r="G101" s="53">
        <v>9</v>
      </c>
      <c r="H101" s="44">
        <v>13750500000000000</v>
      </c>
      <c r="I101" s="43" t="s">
        <v>219</v>
      </c>
      <c r="J101" s="55">
        <v>49500</v>
      </c>
      <c r="K101" s="55">
        <v>49500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224</v>
      </c>
      <c r="J102" s="55">
        <v>291800</v>
      </c>
      <c r="K102" s="55">
        <v>291800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221</v>
      </c>
      <c r="J103" s="55">
        <v>552630</v>
      </c>
      <c r="K103" s="55">
        <v>552630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225</v>
      </c>
      <c r="J104" s="55">
        <v>7400428.52</v>
      </c>
      <c r="K104" s="55">
        <v>5813675.02</v>
      </c>
      <c r="L104" s="45"/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174</v>
      </c>
      <c r="F105" s="42" t="s">
        <v>7</v>
      </c>
      <c r="G105" s="53">
        <v>9</v>
      </c>
      <c r="H105" s="44">
        <v>13750500000000000</v>
      </c>
      <c r="I105" s="43" t="s">
        <v>226</v>
      </c>
      <c r="J105" s="55">
        <v>17159579.88</v>
      </c>
      <c r="K105" s="55">
        <v>16340873.38</v>
      </c>
      <c r="L105" s="45"/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174</v>
      </c>
      <c r="F106" s="42" t="s">
        <v>7</v>
      </c>
      <c r="G106" s="53">
        <v>8</v>
      </c>
      <c r="H106" s="44">
        <v>13750500000000000</v>
      </c>
      <c r="I106" s="43" t="s">
        <v>181</v>
      </c>
      <c r="J106" s="55">
        <v>547662.49</v>
      </c>
      <c r="K106" s="55"/>
      <c r="L106" s="55">
        <v>547662.49</v>
      </c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20</v>
      </c>
      <c r="F107" s="42" t="s">
        <v>7</v>
      </c>
      <c r="G107" s="53">
        <v>9</v>
      </c>
      <c r="H107" s="49" t="s">
        <v>6</v>
      </c>
      <c r="I107" s="43" t="s">
        <v>7</v>
      </c>
      <c r="J107" s="55">
        <f>J108+J109</f>
        <v>6430726.84</v>
      </c>
      <c r="K107" s="55"/>
      <c r="L107" s="55">
        <f>L108+L109</f>
        <v>6430726.84</v>
      </c>
      <c r="M107" s="46"/>
      <c r="N107" s="46"/>
      <c r="O107" s="46"/>
      <c r="P107" s="46"/>
      <c r="Q107" s="46"/>
      <c r="R107" s="46"/>
    </row>
    <row r="108" spans="1:18" ht="49.5" customHeight="1">
      <c r="A108" s="132"/>
      <c r="B108" s="130"/>
      <c r="C108" s="128"/>
      <c r="D108" s="159"/>
      <c r="E108" s="42" t="s">
        <v>174</v>
      </c>
      <c r="F108" s="42" t="s">
        <v>7</v>
      </c>
      <c r="G108" s="53">
        <v>8</v>
      </c>
      <c r="H108" s="44">
        <v>13750400000000000</v>
      </c>
      <c r="I108" s="53" t="s">
        <v>179</v>
      </c>
      <c r="J108" s="66">
        <v>988624.12</v>
      </c>
      <c r="K108" s="45"/>
      <c r="L108" s="66">
        <v>988624.12</v>
      </c>
      <c r="M108" s="46"/>
      <c r="N108" s="46"/>
      <c r="O108" s="46"/>
      <c r="P108" s="46"/>
      <c r="Q108" s="46"/>
      <c r="R108" s="46"/>
    </row>
    <row r="109" spans="1:18" ht="49.5" customHeight="1">
      <c r="A109" s="132"/>
      <c r="B109" s="130"/>
      <c r="C109" s="128"/>
      <c r="D109" s="159"/>
      <c r="E109" s="42" t="s">
        <v>174</v>
      </c>
      <c r="F109" s="42" t="s">
        <v>7</v>
      </c>
      <c r="G109" s="53">
        <v>8</v>
      </c>
      <c r="H109" s="44">
        <v>13750300000000000</v>
      </c>
      <c r="I109" s="53" t="s">
        <v>206</v>
      </c>
      <c r="J109" s="66">
        <v>5442102.72</v>
      </c>
      <c r="K109" s="45"/>
      <c r="L109" s="66">
        <v>5442102.72</v>
      </c>
      <c r="M109" s="46"/>
      <c r="N109" s="46"/>
      <c r="O109" s="46"/>
      <c r="P109" s="46"/>
      <c r="Q109" s="46"/>
      <c r="R109" s="46"/>
    </row>
    <row r="110" spans="1:18" s="33" customFormat="1" ht="47.25" customHeight="1">
      <c r="A110" s="131" t="s">
        <v>100</v>
      </c>
      <c r="B110" s="73" t="s">
        <v>108</v>
      </c>
      <c r="C110" s="74" t="s">
        <v>97</v>
      </c>
      <c r="D110" s="75">
        <v>100</v>
      </c>
      <c r="E110" s="76" t="s">
        <v>20</v>
      </c>
      <c r="F110" s="76" t="s">
        <v>20</v>
      </c>
      <c r="G110" s="77">
        <v>0</v>
      </c>
      <c r="H110" s="78" t="s">
        <v>6</v>
      </c>
      <c r="I110" s="77" t="s">
        <v>7</v>
      </c>
      <c r="J110" s="77">
        <v>0</v>
      </c>
      <c r="K110" s="79">
        <v>0</v>
      </c>
      <c r="L110" s="79">
        <v>0</v>
      </c>
      <c r="M110" s="79">
        <v>0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</row>
    <row r="111" spans="1:18" ht="29.25" customHeight="1">
      <c r="A111" s="132"/>
      <c r="B111" s="51" t="s">
        <v>109</v>
      </c>
      <c r="C111" s="52" t="s">
        <v>98</v>
      </c>
      <c r="D111" s="53">
        <v>180</v>
      </c>
      <c r="E111" s="42" t="s">
        <v>20</v>
      </c>
      <c r="F111" s="42" t="s">
        <v>7</v>
      </c>
      <c r="G111" s="53">
        <v>8</v>
      </c>
      <c r="H111" s="49" t="s">
        <v>6</v>
      </c>
      <c r="I111" s="43" t="s">
        <v>7</v>
      </c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t="57" customHeight="1">
      <c r="A112" s="164"/>
      <c r="B112" s="51" t="s">
        <v>110</v>
      </c>
      <c r="C112" s="52" t="s">
        <v>99</v>
      </c>
      <c r="D112" s="53">
        <v>180</v>
      </c>
      <c r="E112" s="42" t="s">
        <v>20</v>
      </c>
      <c r="F112" s="42" t="s">
        <v>7</v>
      </c>
      <c r="G112" s="53">
        <v>8</v>
      </c>
      <c r="H112" s="49" t="s">
        <v>6</v>
      </c>
      <c r="I112" s="43" t="s">
        <v>7</v>
      </c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s="33" customFormat="1" ht="36" customHeight="1">
      <c r="A113" s="131" t="s">
        <v>102</v>
      </c>
      <c r="B113" s="80" t="s">
        <v>101</v>
      </c>
      <c r="C113" s="81" t="s">
        <v>103</v>
      </c>
      <c r="D113" s="76" t="s">
        <v>51</v>
      </c>
      <c r="E113" s="76" t="s">
        <v>20</v>
      </c>
      <c r="F113" s="76" t="s">
        <v>20</v>
      </c>
      <c r="G113" s="77">
        <v>0</v>
      </c>
      <c r="H113" s="78" t="s">
        <v>6</v>
      </c>
      <c r="I113" s="77" t="s">
        <v>7</v>
      </c>
      <c r="J113" s="82">
        <f>J114+J115+J116</f>
        <v>481847.95</v>
      </c>
      <c r="K113" s="82">
        <f>K114+K115+K116</f>
        <v>481847.95</v>
      </c>
      <c r="L113" s="79"/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</row>
    <row r="114" spans="1:18" ht="35.25" customHeight="1">
      <c r="A114" s="132"/>
      <c r="B114" s="129" t="s">
        <v>107</v>
      </c>
      <c r="C114" s="127" t="s">
        <v>104</v>
      </c>
      <c r="D114" s="160" t="s">
        <v>105</v>
      </c>
      <c r="E114" s="42" t="s">
        <v>174</v>
      </c>
      <c r="F114" s="42" t="s">
        <v>7</v>
      </c>
      <c r="G114" s="53">
        <v>9</v>
      </c>
      <c r="H114" s="44">
        <v>13750500000000000</v>
      </c>
      <c r="I114" s="43" t="s">
        <v>219</v>
      </c>
      <c r="J114" s="45">
        <v>65039.31</v>
      </c>
      <c r="K114" s="45">
        <v>65039.31</v>
      </c>
      <c r="L114" s="46"/>
      <c r="M114" s="46"/>
      <c r="N114" s="46"/>
      <c r="O114" s="46"/>
      <c r="P114" s="46"/>
      <c r="Q114" s="46"/>
      <c r="R114" s="46"/>
    </row>
    <row r="115" spans="1:18" ht="35.25" customHeight="1">
      <c r="A115" s="132"/>
      <c r="B115" s="130"/>
      <c r="C115" s="128"/>
      <c r="D115" s="161"/>
      <c r="E115" s="42" t="s">
        <v>174</v>
      </c>
      <c r="F115" s="42" t="s">
        <v>7</v>
      </c>
      <c r="G115" s="53">
        <v>9</v>
      </c>
      <c r="H115" s="44">
        <v>13750500000000000</v>
      </c>
      <c r="I115" s="43" t="s">
        <v>222</v>
      </c>
      <c r="J115" s="45">
        <v>268192.75</v>
      </c>
      <c r="K115" s="45">
        <v>268192.75</v>
      </c>
      <c r="L115" s="46"/>
      <c r="M115" s="46"/>
      <c r="N115" s="46"/>
      <c r="O115" s="46"/>
      <c r="P115" s="46"/>
      <c r="Q115" s="46"/>
      <c r="R115" s="46"/>
    </row>
    <row r="116" spans="1:18" ht="39.75" customHeight="1">
      <c r="A116" s="164"/>
      <c r="B116" s="163"/>
      <c r="C116" s="158"/>
      <c r="D116" s="162"/>
      <c r="E116" s="42" t="s">
        <v>174</v>
      </c>
      <c r="F116" s="42" t="s">
        <v>7</v>
      </c>
      <c r="G116" s="43">
        <v>9</v>
      </c>
      <c r="H116" s="44">
        <v>13750500000000000</v>
      </c>
      <c r="I116" s="43" t="s">
        <v>218</v>
      </c>
      <c r="J116" s="45">
        <v>148615.89</v>
      </c>
      <c r="K116" s="47">
        <v>148615.89</v>
      </c>
      <c r="L116" s="46"/>
      <c r="M116" s="46"/>
      <c r="N116" s="46"/>
      <c r="O116" s="46"/>
      <c r="P116" s="46"/>
      <c r="Q116" s="46"/>
      <c r="R116" s="46"/>
    </row>
    <row r="117" spans="1:18" ht="20.25">
      <c r="A117" s="83" t="s">
        <v>148</v>
      </c>
      <c r="B117" s="84"/>
      <c r="C117" s="85"/>
      <c r="D117" s="84"/>
      <c r="E117" s="84"/>
      <c r="F117" s="84"/>
      <c r="G117" s="84"/>
      <c r="H117" s="86"/>
      <c r="I117" s="84"/>
      <c r="J117" s="84"/>
      <c r="K117" s="84"/>
      <c r="L117" s="84"/>
      <c r="M117" s="84"/>
      <c r="N117" s="84"/>
      <c r="O117" s="83"/>
      <c r="P117" s="83"/>
      <c r="Q117" s="83"/>
      <c r="R117" s="83"/>
    </row>
    <row r="118" spans="1:18" ht="20.25">
      <c r="A118" s="83" t="s">
        <v>190</v>
      </c>
      <c r="B118" s="87"/>
      <c r="C118" s="88" t="s">
        <v>177</v>
      </c>
      <c r="D118" s="83"/>
      <c r="E118" s="89"/>
      <c r="F118" s="89"/>
      <c r="G118" s="89"/>
      <c r="H118" s="90"/>
      <c r="I118" s="89"/>
      <c r="J118" s="83" t="s">
        <v>183</v>
      </c>
      <c r="K118" s="83"/>
      <c r="L118" s="83"/>
      <c r="M118" s="83"/>
      <c r="N118" s="83"/>
      <c r="O118" s="83"/>
      <c r="P118" s="83"/>
      <c r="Q118" s="83"/>
      <c r="R118" s="83"/>
    </row>
    <row r="119" spans="1:18" ht="27.75" customHeight="1">
      <c r="A119" s="83"/>
      <c r="B119" s="87"/>
      <c r="C119" s="88"/>
      <c r="D119" s="83" t="s">
        <v>150</v>
      </c>
      <c r="E119" s="89"/>
      <c r="F119" s="89"/>
      <c r="G119" s="89"/>
      <c r="H119" s="90" t="s">
        <v>23</v>
      </c>
      <c r="I119" s="89"/>
      <c r="J119" s="83" t="s">
        <v>25</v>
      </c>
      <c r="K119" s="83"/>
      <c r="L119" s="83"/>
      <c r="M119" s="83"/>
      <c r="N119" s="83"/>
      <c r="O119" s="83"/>
      <c r="P119" s="83"/>
      <c r="Q119" s="83"/>
      <c r="R119" s="83"/>
    </row>
    <row r="120" spans="1:18" ht="26.25" customHeight="1">
      <c r="A120" s="83" t="s">
        <v>191</v>
      </c>
      <c r="B120" s="91"/>
      <c r="C120" s="92"/>
      <c r="D120" s="83"/>
      <c r="E120" s="89"/>
      <c r="F120" s="89"/>
      <c r="G120" s="89" t="s">
        <v>192</v>
      </c>
      <c r="H120" s="90"/>
      <c r="I120" s="89"/>
      <c r="J120" s="83" t="s">
        <v>185</v>
      </c>
      <c r="K120" s="83"/>
      <c r="L120" s="83"/>
      <c r="M120" s="83"/>
      <c r="N120" s="83"/>
      <c r="O120" s="83"/>
      <c r="P120" s="83"/>
      <c r="Q120" s="83"/>
      <c r="R120" s="83"/>
    </row>
    <row r="121" spans="1:18" ht="26.25" customHeight="1">
      <c r="A121" s="83"/>
      <c r="B121" s="91" t="s">
        <v>193</v>
      </c>
      <c r="C121" s="92" t="s">
        <v>194</v>
      </c>
      <c r="D121" s="83"/>
      <c r="E121" s="89"/>
      <c r="F121" s="89"/>
      <c r="G121" s="89" t="s">
        <v>152</v>
      </c>
      <c r="H121" s="90"/>
      <c r="I121" s="89"/>
      <c r="J121" s="83" t="s">
        <v>153</v>
      </c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 t="s">
        <v>231</v>
      </c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  <row r="126" spans="1:18" ht="20.25">
      <c r="A126" s="83"/>
      <c r="B126" s="91"/>
      <c r="C126" s="92"/>
      <c r="D126" s="83"/>
      <c r="E126" s="89"/>
      <c r="F126" s="89"/>
      <c r="G126" s="89"/>
      <c r="H126" s="90"/>
      <c r="I126" s="89"/>
      <c r="J126" s="83"/>
      <c r="K126" s="83"/>
      <c r="L126" s="83"/>
      <c r="M126" s="83"/>
      <c r="N126" s="83"/>
      <c r="O126" s="83"/>
      <c r="P126" s="83"/>
      <c r="Q126" s="83"/>
      <c r="R126" s="83"/>
    </row>
    <row r="127" spans="1:18" ht="20.25">
      <c r="A127" s="83"/>
      <c r="B127" s="91"/>
      <c r="C127" s="92"/>
      <c r="D127" s="83"/>
      <c r="E127" s="89"/>
      <c r="F127" s="89"/>
      <c r="G127" s="89"/>
      <c r="H127" s="90"/>
      <c r="I127" s="89"/>
      <c r="J127" s="83"/>
      <c r="K127" s="83"/>
      <c r="L127" s="83"/>
      <c r="M127" s="83"/>
      <c r="N127" s="83"/>
      <c r="O127" s="83"/>
      <c r="P127" s="83"/>
      <c r="Q127" s="83"/>
      <c r="R127" s="83"/>
    </row>
  </sheetData>
  <sheetProtection/>
  <mergeCells count="60">
    <mergeCell ref="D114:D116"/>
    <mergeCell ref="C49:C60"/>
    <mergeCell ref="B49:B60"/>
    <mergeCell ref="A113:A116"/>
    <mergeCell ref="B78:B79"/>
    <mergeCell ref="A110:A112"/>
    <mergeCell ref="C75:C76"/>
    <mergeCell ref="C114:C116"/>
    <mergeCell ref="B114:B116"/>
    <mergeCell ref="C90:C109"/>
    <mergeCell ref="D43:D44"/>
    <mergeCell ref="D41:D42"/>
    <mergeCell ref="D49:D60"/>
    <mergeCell ref="D63:D74"/>
    <mergeCell ref="D83:D85"/>
    <mergeCell ref="D90:D109"/>
    <mergeCell ref="B90:B109"/>
    <mergeCell ref="D75:D76"/>
    <mergeCell ref="B75:B76"/>
    <mergeCell ref="D78:D79"/>
    <mergeCell ref="C78:C79"/>
    <mergeCell ref="C83:C85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3:C74"/>
    <mergeCell ref="B63:B74"/>
    <mergeCell ref="C43:C44"/>
    <mergeCell ref="A47:A109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2">
      <selection activeCell="CX18" sqref="CX18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57580049.01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55383934.67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227</v>
      </c>
      <c r="D40" s="168"/>
      <c r="E40" s="168"/>
      <c r="F40" s="34" t="s">
        <v>155</v>
      </c>
      <c r="H40" s="168" t="s">
        <v>229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215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2021-04-30T04:45:31Z</cp:lastPrinted>
  <dcterms:created xsi:type="dcterms:W3CDTF">2016-12-09T04:34:12Z</dcterms:created>
  <dcterms:modified xsi:type="dcterms:W3CDTF">2021-04-30T04:45:32Z</dcterms:modified>
  <cp:category/>
  <cp:version/>
  <cp:contentType/>
  <cp:contentStatus/>
</cp:coreProperties>
</file>