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1'!$A$1:$R$124</definedName>
  </definedNames>
  <calcPr fullCalcOnLoad="1" refMode="R1C1"/>
</workbook>
</file>

<file path=xl/sharedStrings.xml><?xml version="1.0" encoding="utf-8"?>
<sst xmlns="http://schemas.openxmlformats.org/spreadsheetml/2006/main" count="601" uniqueCount="232">
  <si>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</si>
  <si>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</si>
  <si>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</si>
  <si>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</si>
  <si>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</si>
  <si>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</si>
  <si>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</si>
  <si>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</si>
  <si>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</si>
  <si>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</si>
  <si>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</si>
  <si>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</si>
  <si>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</si>
  <si>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</si>
  <si>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</si>
  <si>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</si>
  <si>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</si>
  <si>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</si>
  <si>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</si>
  <si>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</si>
  <si>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</si>
  <si>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</si>
  <si>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</si>
  <si>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</si>
  <si>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</si>
  <si>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</si>
  <si>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</si>
  <si>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</si>
  <si>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</si>
  <si>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</si>
  <si>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</si>
  <si>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</si>
  <si>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</si>
  <si>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</si>
  <si>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</si>
  <si>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</si>
  <si>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</si>
  <si>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</si>
  <si>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</si>
  <si>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</si>
  <si>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</si>
  <si>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</si>
  <si>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</si>
  <si>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</si>
  <si>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</si>
  <si>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</si>
  <si>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</si>
  <si>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</si>
  <si>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</si>
  <si>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</si>
  <si>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</si>
  <si>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</si>
  <si>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</si>
  <si>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</si>
  <si>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</si>
  <si>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</si>
  <si>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</si>
  <si>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</si>
  <si>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</si>
  <si>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</si>
  <si>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</si>
  <si>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</si>
  <si>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</si>
  <si>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</si>
  <si>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</si>
  <si>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</si>
  <si>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</si>
  <si>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</si>
  <si>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</si>
  <si>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</si>
  <si>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</si>
  <si>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</si>
  <si>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</si>
  <si>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</si>
  <si>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</si>
  <si>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</si>
  <si>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</si>
  <si>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</si>
  <si>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</si>
  <si>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</si>
  <si>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</si>
  <si>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</si>
  <si>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</si>
  <si>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</si>
  <si>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</si>
  <si>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</si>
  <si>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</si>
  <si>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</si>
  <si>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</si>
  <si>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</si>
  <si>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</si>
  <si>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</si>
  <si>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</si>
  <si>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</si>
  <si>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</si>
  <si>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</si>
  <si>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</si>
  <si>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</si>
  <si>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</si>
  <si>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</si>
  <si>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</si>
  <si>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</si>
  <si>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</si>
  <si>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</si>
  <si>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</si>
  <si>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</si>
  <si>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</si>
  <si>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</si>
  <si>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</si>
  <si>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</si>
  <si>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</si>
  <si>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</si>
  <si>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</si>
  <si>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</si>
  <si>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</si>
  <si>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</si>
  <si>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</si>
  <si>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</si>
  <si>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</si>
  <si>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</si>
  <si>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</si>
  <si>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</si>
  <si>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</si>
  <si>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</si>
  <si>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</si>
  <si>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</si>
  <si>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</si>
  <si>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</si>
  <si>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</si>
  <si>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</si>
  <si>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</si>
  <si>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</si>
  <si>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</si>
  <si>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</si>
  <si>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</si>
  <si>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</si>
  <si>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</si>
  <si>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</si>
  <si>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</si>
  <si>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</si>
  <si>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</si>
  <si>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</si>
  <si>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</si>
  <si>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</si>
  <si>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</si>
  <si>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</si>
  <si>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</si>
  <si>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</si>
  <si>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</si>
  <si>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</si>
  <si>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</si>
  <si>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</si>
  <si>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</si>
  <si>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</si>
  <si>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</si>
  <si>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</si>
  <si>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</si>
  <si>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</si>
  <si>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</si>
  <si>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</si>
  <si>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</si>
  <si>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</si>
  <si>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</si>
  <si>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</si>
  <si>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</si>
  <si>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</si>
  <si>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</si>
  <si>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</si>
  <si>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</si>
  <si>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</si>
  <si>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</si>
  <si>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</si>
  <si>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</si>
  <si>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</si>
  <si>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</si>
  <si>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</si>
  <si>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</si>
  <si>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</si>
  <si>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</si>
  <si>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</si>
  <si>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</si>
  <si>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</si>
  <si>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</si>
  <si>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</si>
  <si>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</si>
  <si>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</si>
  <si>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</si>
  <si>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</si>
  <si>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</si>
  <si>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</si>
  <si>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</si>
  <si>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</si>
  <si>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</si>
  <si>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</si>
  <si>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</si>
  <si>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</si>
  <si>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</si>
  <si>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</si>
  <si>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</si>
  <si>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</si>
  <si>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</si>
  <si>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</si>
  <si>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</si>
  <si>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</si>
  <si>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</si>
  <si>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</si>
  <si>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</si>
  <si>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</si>
  <si>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</si>
  <si>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</si>
  <si>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50500.21.1,02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</si>
  <si>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</si>
  <si>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</si>
  <si>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</si>
  <si>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</si>
  <si>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</si>
  <si>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</si>
  <si>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</si>
  <si>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</si>
  <si>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</si>
  <si>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</si>
  <si>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</si>
  <si>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</si>
  <si>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</si>
  <si>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</si>
  <si>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</si>
  <si>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</si>
  <si>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марта</t>
  </si>
  <si>
    <t>30</t>
  </si>
  <si>
    <t>от "30" марта  2021г.</t>
  </si>
  <si>
    <t>30.03.2021</t>
  </si>
  <si>
    <t>30 марта  2021г.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</si>
</sst>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EJ14" sqref="EJ14:EY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183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228</v>
      </c>
      <c r="DM8" s="98"/>
      <c r="DN8" s="98"/>
      <c r="DO8" s="98"/>
      <c r="DP8" s="98"/>
      <c r="DQ8" s="7" t="s">
        <v>176</v>
      </c>
      <c r="DS8" s="98" t="s">
        <v>227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230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186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187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tabSelected="1" view="pageBreakPreview" zoomScale="50" zoomScaleNormal="50" zoomScaleSheetLayoutView="50" zoomScalePageLayoutView="0" workbookViewId="0" topLeftCell="A47">
      <selection activeCell="J47" sqref="J47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179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175</v>
      </c>
      <c r="F6" s="42" t="s">
        <v>7</v>
      </c>
      <c r="G6" s="43">
        <v>8</v>
      </c>
      <c r="H6" s="44">
        <v>13750400000000000</v>
      </c>
      <c r="I6" s="43" t="s">
        <v>179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174</v>
      </c>
      <c r="F7" s="42" t="s">
        <v>7</v>
      </c>
      <c r="G7" s="43">
        <v>8</v>
      </c>
      <c r="H7" s="44">
        <v>13750400000000000</v>
      </c>
      <c r="I7" s="43" t="s">
        <v>180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188</v>
      </c>
      <c r="F8" s="42" t="s">
        <v>7</v>
      </c>
      <c r="G8" s="43">
        <v>8</v>
      </c>
      <c r="H8" s="44">
        <v>13750400000000000</v>
      </c>
      <c r="I8" s="43" t="s">
        <v>180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188</v>
      </c>
      <c r="F9" s="42" t="s">
        <v>7</v>
      </c>
      <c r="G9" s="43">
        <v>8</v>
      </c>
      <c r="H9" s="44">
        <v>13750400000000000</v>
      </c>
      <c r="I9" s="43" t="s">
        <v>179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0"/>
      <c r="B10" s="125"/>
      <c r="C10" s="126"/>
      <c r="D10" s="141"/>
      <c r="E10" s="42" t="s">
        <v>189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219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9</v>
      </c>
      <c r="H12" s="44">
        <v>13750500000000000</v>
      </c>
      <c r="I12" s="43" t="s">
        <v>218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0"/>
      <c r="B13" s="125"/>
      <c r="C13" s="126"/>
      <c r="D13" s="141"/>
      <c r="E13" s="42" t="s">
        <v>174</v>
      </c>
      <c r="F13" s="42" t="s">
        <v>7</v>
      </c>
      <c r="G13" s="43">
        <v>9</v>
      </c>
      <c r="H13" s="44">
        <v>13750500000000000</v>
      </c>
      <c r="I13" s="43" t="s">
        <v>220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0"/>
      <c r="B14" s="125"/>
      <c r="C14" s="126"/>
      <c r="D14" s="141"/>
      <c r="E14" s="42" t="s">
        <v>174</v>
      </c>
      <c r="F14" s="42" t="s">
        <v>7</v>
      </c>
      <c r="G14" s="43">
        <v>9</v>
      </c>
      <c r="H14" s="44">
        <v>13750500000000000</v>
      </c>
      <c r="I14" s="43" t="s">
        <v>221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0"/>
      <c r="B15" s="125"/>
      <c r="C15" s="126"/>
      <c r="D15" s="141"/>
      <c r="E15" s="42" t="s">
        <v>174</v>
      </c>
      <c r="F15" s="42" t="s">
        <v>7</v>
      </c>
      <c r="G15" s="43">
        <v>9</v>
      </c>
      <c r="H15" s="44">
        <v>13750500000000000</v>
      </c>
      <c r="I15" s="43" t="s">
        <v>222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0"/>
      <c r="B16" s="125"/>
      <c r="C16" s="126"/>
      <c r="D16" s="141"/>
      <c r="E16" s="42" t="s">
        <v>174</v>
      </c>
      <c r="F16" s="42" t="s">
        <v>7</v>
      </c>
      <c r="G16" s="43">
        <v>8</v>
      </c>
      <c r="H16" s="44">
        <v>13750300000000000</v>
      </c>
      <c r="I16" s="43" t="s">
        <v>181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23" t="s">
        <v>39</v>
      </c>
      <c r="B17" s="125" t="s">
        <v>40</v>
      </c>
      <c r="C17" s="127" t="s">
        <v>43</v>
      </c>
      <c r="D17" s="141" t="s">
        <v>51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24"/>
      <c r="B18" s="125"/>
      <c r="C18" s="128"/>
      <c r="D18" s="141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24"/>
      <c r="B19" s="125"/>
      <c r="C19" s="128"/>
      <c r="D19" s="141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33" t="s">
        <v>41</v>
      </c>
      <c r="B20" s="48" t="s">
        <v>67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J22+J23+J24+J25+J26+J28+J29+J30</f>
        <v>191509942.32000002</v>
      </c>
      <c r="K20" s="50">
        <f>K31+K32+K33+K34+K35+K36+K37+K38+K39</f>
        <v>34081663.4</v>
      </c>
      <c r="L20" s="50">
        <f>L21+L22+L23+L24+L25+L26+L28+L27+L29+L30+L31+L32+L33+L34+L35+L36+L37+L38+L39</f>
        <v>157428278.92000002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34"/>
      <c r="B21" s="51" t="s">
        <v>69</v>
      </c>
      <c r="C21" s="52" t="s">
        <v>45</v>
      </c>
      <c r="D21" s="53">
        <v>120</v>
      </c>
      <c r="E21" s="42" t="s">
        <v>20</v>
      </c>
      <c r="F21" s="42" t="s">
        <v>7</v>
      </c>
      <c r="G21" s="53">
        <v>8</v>
      </c>
      <c r="H21" s="54">
        <v>13700000000000000</v>
      </c>
      <c r="I21" s="43" t="s">
        <v>7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6" customHeight="1">
      <c r="A22" s="134"/>
      <c r="B22" s="150" t="s">
        <v>70</v>
      </c>
      <c r="C22" s="150" t="s">
        <v>46</v>
      </c>
      <c r="D22" s="152">
        <v>130</v>
      </c>
      <c r="E22" s="42" t="s">
        <v>188</v>
      </c>
      <c r="F22" s="42" t="s">
        <v>7</v>
      </c>
      <c r="G22" s="53">
        <v>8</v>
      </c>
      <c r="H22" s="44">
        <v>13750400000000000</v>
      </c>
      <c r="I22" s="53" t="s">
        <v>206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34"/>
      <c r="B23" s="151"/>
      <c r="C23" s="151"/>
      <c r="D23" s="153"/>
      <c r="E23" s="42" t="s">
        <v>188</v>
      </c>
      <c r="F23" s="42" t="s">
        <v>7</v>
      </c>
      <c r="G23" s="53">
        <v>8</v>
      </c>
      <c r="H23" s="44">
        <v>13750400000000000</v>
      </c>
      <c r="I23" s="53" t="s">
        <v>207</v>
      </c>
      <c r="J23" s="45">
        <v>1135601</v>
      </c>
      <c r="K23" s="46"/>
      <c r="L23" s="45">
        <v>1135601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13750400000000000</v>
      </c>
      <c r="I24" s="53" t="s">
        <v>206</v>
      </c>
      <c r="J24" s="45">
        <v>15568279.92</v>
      </c>
      <c r="K24" s="46"/>
      <c r="L24" s="45">
        <v>15568279.92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34"/>
      <c r="B25" s="151"/>
      <c r="C25" s="151"/>
      <c r="D25" s="153"/>
      <c r="E25" s="42" t="s">
        <v>174</v>
      </c>
      <c r="F25" s="42" t="s">
        <v>7</v>
      </c>
      <c r="G25" s="53">
        <v>8</v>
      </c>
      <c r="H25" s="44">
        <v>13750400000000000</v>
      </c>
      <c r="I25" s="53" t="s">
        <v>207</v>
      </c>
      <c r="J25" s="45">
        <v>132025440</v>
      </c>
      <c r="K25" s="46"/>
      <c r="L25" s="45">
        <v>132025440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34"/>
      <c r="B26" s="151"/>
      <c r="C26" s="151"/>
      <c r="D26" s="153"/>
      <c r="E26" s="42" t="s">
        <v>175</v>
      </c>
      <c r="F26" s="42" t="s">
        <v>7</v>
      </c>
      <c r="G26" s="53">
        <v>8</v>
      </c>
      <c r="H26" s="44">
        <v>13750400000000000</v>
      </c>
      <c r="I26" s="53" t="s">
        <v>206</v>
      </c>
      <c r="J26" s="45">
        <v>1657013</v>
      </c>
      <c r="K26" s="46"/>
      <c r="L26" s="45">
        <v>1657013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34"/>
      <c r="B27" s="151"/>
      <c r="C27" s="151"/>
      <c r="D27" s="153"/>
      <c r="E27" s="42" t="s">
        <v>174</v>
      </c>
      <c r="F27" s="42" t="s">
        <v>7</v>
      </c>
      <c r="G27" s="53">
        <v>8</v>
      </c>
      <c r="H27" s="44">
        <v>13750400000000000</v>
      </c>
      <c r="I27" s="53" t="s">
        <v>207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34"/>
      <c r="B28" s="151"/>
      <c r="C28" s="151"/>
      <c r="D28" s="153"/>
      <c r="E28" s="42" t="s">
        <v>174</v>
      </c>
      <c r="F28" s="42" t="s">
        <v>7</v>
      </c>
      <c r="G28" s="53">
        <v>8</v>
      </c>
      <c r="H28" s="44">
        <v>13750300000000000</v>
      </c>
      <c r="I28" s="43" t="s">
        <v>205</v>
      </c>
      <c r="J28" s="45">
        <v>4321398</v>
      </c>
      <c r="K28" s="46"/>
      <c r="L28" s="45">
        <v>4321398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34"/>
      <c r="B29" s="51" t="s">
        <v>71</v>
      </c>
      <c r="C29" s="52" t="s">
        <v>47</v>
      </c>
      <c r="D29" s="53">
        <v>140</v>
      </c>
      <c r="E29" s="42" t="s">
        <v>174</v>
      </c>
      <c r="F29" s="42" t="s">
        <v>7</v>
      </c>
      <c r="G29" s="53">
        <v>8</v>
      </c>
      <c r="H29" s="44">
        <v>13750300000000000</v>
      </c>
      <c r="I29" s="43" t="s">
        <v>205</v>
      </c>
      <c r="J29" s="55">
        <v>100000</v>
      </c>
      <c r="K29" s="46"/>
      <c r="L29" s="55">
        <v>100000</v>
      </c>
      <c r="M29" s="46"/>
      <c r="N29" s="46"/>
      <c r="O29" s="46"/>
      <c r="P29" s="46"/>
      <c r="Q29" s="46"/>
      <c r="R29" s="46"/>
    </row>
    <row r="30" spans="1:18" ht="49.5" customHeight="1">
      <c r="A30" s="134"/>
      <c r="B30" s="51" t="s">
        <v>72</v>
      </c>
      <c r="C30" s="52" t="s">
        <v>48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</f>
        <v>35071663.4</v>
      </c>
      <c r="K30" s="55">
        <f>K31+K32+K35+K36+K39</f>
        <v>34078668.8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21" t="s">
        <v>73</v>
      </c>
      <c r="C31" s="119" t="s">
        <v>49</v>
      </c>
      <c r="D31" s="147">
        <v>150</v>
      </c>
      <c r="E31" s="42" t="s">
        <v>188</v>
      </c>
      <c r="F31" s="42" t="s">
        <v>7</v>
      </c>
      <c r="G31" s="53">
        <v>9</v>
      </c>
      <c r="H31" s="44">
        <v>13750500000000000</v>
      </c>
      <c r="I31" s="43" t="s">
        <v>208</v>
      </c>
      <c r="J31" s="55">
        <v>48576</v>
      </c>
      <c r="K31" s="55">
        <v>48576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>
        <v>7400428.52</v>
      </c>
      <c r="K32" s="55">
        <v>7400428.52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8</v>
      </c>
      <c r="H33" s="44">
        <v>13750300000000000</v>
      </c>
      <c r="I33" s="43" t="s">
        <v>205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174</v>
      </c>
      <c r="F34" s="42" t="s">
        <v>7</v>
      </c>
      <c r="G34" s="53">
        <v>9</v>
      </c>
      <c r="H34" s="44">
        <v>13750500000000000</v>
      </c>
      <c r="I34" s="43" t="s">
        <v>210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174</v>
      </c>
      <c r="F35" s="42" t="s">
        <v>7</v>
      </c>
      <c r="G35" s="53">
        <v>9</v>
      </c>
      <c r="H35" s="44">
        <v>13750500000000000</v>
      </c>
      <c r="I35" s="43" t="s">
        <v>211</v>
      </c>
      <c r="J35" s="55">
        <v>17159579.88</v>
      </c>
      <c r="K35" s="55">
        <v>17159579.88</v>
      </c>
      <c r="L35" s="55"/>
      <c r="M35" s="46"/>
      <c r="N35" s="46"/>
      <c r="O35" s="46"/>
      <c r="P35" s="46"/>
      <c r="Q35" s="46"/>
      <c r="R35" s="46"/>
    </row>
    <row r="36" spans="1:18" ht="37.5" customHeight="1">
      <c r="A36" s="134"/>
      <c r="B36" s="137"/>
      <c r="C36" s="136"/>
      <c r="D36" s="148"/>
      <c r="E36" s="42" t="s">
        <v>174</v>
      </c>
      <c r="F36" s="42" t="s">
        <v>217</v>
      </c>
      <c r="G36" s="53">
        <v>9</v>
      </c>
      <c r="H36" s="44">
        <v>13750500000000000</v>
      </c>
      <c r="I36" s="43" t="s">
        <v>212</v>
      </c>
      <c r="J36" s="55">
        <v>9253314</v>
      </c>
      <c r="K36" s="55">
        <v>9253314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34"/>
      <c r="B37" s="137"/>
      <c r="C37" s="136"/>
      <c r="D37" s="148"/>
      <c r="E37" s="42" t="s">
        <v>174</v>
      </c>
      <c r="F37" s="42" t="s">
        <v>7</v>
      </c>
      <c r="G37" s="53">
        <v>9</v>
      </c>
      <c r="H37" s="44">
        <v>13750500000000000</v>
      </c>
      <c r="I37" s="43" t="s">
        <v>213</v>
      </c>
      <c r="J37" s="55">
        <v>2994.6</v>
      </c>
      <c r="K37" s="55">
        <v>2994.6</v>
      </c>
      <c r="L37" s="46"/>
      <c r="M37" s="46"/>
      <c r="N37" s="46"/>
      <c r="O37" s="46"/>
      <c r="P37" s="46"/>
      <c r="Q37" s="46"/>
      <c r="R37" s="46"/>
    </row>
    <row r="38" spans="1:18" ht="37.5" customHeight="1">
      <c r="A38" s="134"/>
      <c r="B38" s="137"/>
      <c r="C38" s="136"/>
      <c r="D38" s="148"/>
      <c r="E38" s="42" t="s">
        <v>189</v>
      </c>
      <c r="F38" s="42" t="s">
        <v>7</v>
      </c>
      <c r="G38" s="53">
        <v>9</v>
      </c>
      <c r="H38" s="44">
        <v>13750500000000000</v>
      </c>
      <c r="I38" s="43" t="s">
        <v>209</v>
      </c>
      <c r="J38" s="55"/>
      <c r="K38" s="55"/>
      <c r="L38" s="46"/>
      <c r="M38" s="46"/>
      <c r="N38" s="46"/>
      <c r="O38" s="46"/>
      <c r="P38" s="46"/>
      <c r="Q38" s="46"/>
      <c r="R38" s="46"/>
    </row>
    <row r="39" spans="1:18" s="31" customFormat="1" ht="39.75" customHeight="1">
      <c r="A39" s="134"/>
      <c r="B39" s="122"/>
      <c r="C39" s="120"/>
      <c r="D39" s="149"/>
      <c r="E39" s="53">
        <v>1004</v>
      </c>
      <c r="F39" s="42" t="s">
        <v>7</v>
      </c>
      <c r="G39" s="53">
        <v>9</v>
      </c>
      <c r="H39" s="44">
        <v>13750500000000000</v>
      </c>
      <c r="I39" s="43" t="s">
        <v>214</v>
      </c>
      <c r="J39" s="59">
        <v>216770.4</v>
      </c>
      <c r="K39" s="59">
        <v>216770.4</v>
      </c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56" t="s">
        <v>75</v>
      </c>
      <c r="C40" s="57" t="s">
        <v>74</v>
      </c>
      <c r="D40" s="58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6.75" customHeight="1">
      <c r="A41" s="134"/>
      <c r="B41" s="121" t="s">
        <v>77</v>
      </c>
      <c r="C41" s="119"/>
      <c r="D41" s="147">
        <v>410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29.25" customHeight="1">
      <c r="A42" s="134"/>
      <c r="B42" s="122"/>
      <c r="C42" s="120"/>
      <c r="D42" s="149"/>
      <c r="E42" s="42" t="s">
        <v>20</v>
      </c>
      <c r="F42" s="42" t="s">
        <v>7</v>
      </c>
      <c r="G42" s="53">
        <v>9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44.25" customHeight="1">
      <c r="A43" s="134"/>
      <c r="B43" s="121" t="s">
        <v>56</v>
      </c>
      <c r="C43" s="119"/>
      <c r="D43" s="147">
        <v>440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39.75" customHeight="1">
      <c r="A44" s="134"/>
      <c r="B44" s="122"/>
      <c r="C44" s="120"/>
      <c r="D44" s="149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50.25" customHeight="1">
      <c r="A45" s="134"/>
      <c r="B45" s="51" t="s">
        <v>76</v>
      </c>
      <c r="C45" s="52" t="s">
        <v>50</v>
      </c>
      <c r="D45" s="53" t="s">
        <v>51</v>
      </c>
      <c r="E45" s="42" t="s">
        <v>20</v>
      </c>
      <c r="F45" s="42" t="s">
        <v>20</v>
      </c>
      <c r="G45" s="43">
        <v>0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92.25" customHeight="1">
      <c r="A46" s="135"/>
      <c r="B46" s="51" t="s">
        <v>52</v>
      </c>
      <c r="C46" s="52" t="s">
        <v>53</v>
      </c>
      <c r="D46" s="53">
        <v>510</v>
      </c>
      <c r="E46" s="42" t="s">
        <v>20</v>
      </c>
      <c r="F46" s="42" t="s">
        <v>7</v>
      </c>
      <c r="G46" s="53">
        <v>8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20" ht="40.5" customHeight="1">
      <c r="A47" s="131" t="s">
        <v>54</v>
      </c>
      <c r="B47" s="60" t="s">
        <v>68</v>
      </c>
      <c r="C47" s="61" t="s">
        <v>55</v>
      </c>
      <c r="D47" s="42" t="s">
        <v>51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0">
        <f>J48+J77+J81+J88</f>
        <v>200111949.89000002</v>
      </c>
      <c r="K47" s="50">
        <f>K48+K77+K88</f>
        <v>34975593.4</v>
      </c>
      <c r="L47" s="50">
        <f>L48+L81+L88</f>
        <v>165136356.48999998</v>
      </c>
      <c r="M47" s="50">
        <f>M48+M77+M81+M88</f>
        <v>156338278.92000002</v>
      </c>
      <c r="N47" s="50">
        <f>N48+N81+N88</f>
        <v>0</v>
      </c>
      <c r="O47" s="50">
        <f>O48+O77+O81+O88</f>
        <v>156338278.92000002</v>
      </c>
      <c r="P47" s="50">
        <f>P48+P77+P81+P88</f>
        <v>156338278.92000002</v>
      </c>
      <c r="Q47" s="50">
        <f>Q48+Q81+Q88</f>
        <v>0</v>
      </c>
      <c r="R47" s="50">
        <f>R48+R77+R81+R88</f>
        <v>156338278.92000002</v>
      </c>
      <c r="T47" s="39"/>
    </row>
    <row r="48" spans="1:18" ht="45" customHeight="1">
      <c r="A48" s="132"/>
      <c r="B48" s="62" t="s">
        <v>78</v>
      </c>
      <c r="C48" s="41" t="s">
        <v>57</v>
      </c>
      <c r="D48" s="43" t="s">
        <v>51</v>
      </c>
      <c r="E48" s="42" t="s">
        <v>20</v>
      </c>
      <c r="F48" s="42" t="s">
        <v>20</v>
      </c>
      <c r="G48" s="43">
        <v>0</v>
      </c>
      <c r="H48" s="49" t="s">
        <v>6</v>
      </c>
      <c r="I48" s="43" t="s">
        <v>7</v>
      </c>
      <c r="J48" s="63">
        <f>J49+J50+J51+J52+J53+J54+J55+J56+J57+J58+J59+J60+J61+J62</f>
        <v>142337554.48000002</v>
      </c>
      <c r="K48" s="64">
        <f>K56+K57+K62</f>
        <v>9256308.6</v>
      </c>
      <c r="L48" s="63">
        <f>L49+L50+L51+L52+L53+L54+L55+L57+L58+L59+L60+L61+L62</f>
        <v>133081245.88</v>
      </c>
      <c r="M48" s="63">
        <f>M49+M50+M51+M52+M53+M54+M55+M57+M58+M60+M61+M62</f>
        <v>132469808</v>
      </c>
      <c r="N48" s="64"/>
      <c r="O48" s="63">
        <f>O49+O50+O51+O52+O53+O54+O55+O57+O58+O60+O61+O62</f>
        <v>132469808</v>
      </c>
      <c r="P48" s="63">
        <f>P49+P50+P51+P52+P53+P54+P55+P57+P58+P60+P61+P62</f>
        <v>132469808</v>
      </c>
      <c r="Q48" s="64"/>
      <c r="R48" s="63">
        <f>R49+R50+R51+R52+R53+R54+R55+R57+R58+R60+R61+R62</f>
        <v>132469808</v>
      </c>
    </row>
    <row r="49" spans="1:18" ht="28.5" customHeight="1">
      <c r="A49" s="132"/>
      <c r="B49" s="129" t="s">
        <v>79</v>
      </c>
      <c r="C49" s="127" t="s">
        <v>58</v>
      </c>
      <c r="D49" s="154">
        <v>111</v>
      </c>
      <c r="E49" s="42" t="s">
        <v>175</v>
      </c>
      <c r="F49" s="42" t="s">
        <v>7</v>
      </c>
      <c r="G49" s="53">
        <v>8</v>
      </c>
      <c r="H49" s="44">
        <v>13750400000000000</v>
      </c>
      <c r="I49" s="53" t="s">
        <v>206</v>
      </c>
      <c r="J49" s="66">
        <v>1212029</v>
      </c>
      <c r="K49" s="46"/>
      <c r="L49" s="66">
        <v>1212029</v>
      </c>
      <c r="M49" s="66">
        <v>1212029</v>
      </c>
      <c r="N49" s="46"/>
      <c r="O49" s="66">
        <v>1212029</v>
      </c>
      <c r="P49" s="66">
        <v>1212029</v>
      </c>
      <c r="Q49" s="46"/>
      <c r="R49" s="66">
        <v>1212029</v>
      </c>
    </row>
    <row r="50" spans="1:18" ht="28.5" customHeight="1">
      <c r="A50" s="132"/>
      <c r="B50" s="130"/>
      <c r="C50" s="128"/>
      <c r="D50" s="159"/>
      <c r="E50" s="42" t="s">
        <v>188</v>
      </c>
      <c r="F50" s="42" t="s">
        <v>7</v>
      </c>
      <c r="G50" s="53">
        <v>8</v>
      </c>
      <c r="H50" s="44">
        <v>13750400000000000</v>
      </c>
      <c r="I50" s="53" t="s">
        <v>206</v>
      </c>
      <c r="J50" s="66">
        <v>1091899</v>
      </c>
      <c r="K50" s="46"/>
      <c r="L50" s="66">
        <v>1091899</v>
      </c>
      <c r="M50" s="66">
        <v>1091899</v>
      </c>
      <c r="N50" s="46"/>
      <c r="O50" s="66">
        <v>1091899</v>
      </c>
      <c r="P50" s="66">
        <v>1091899</v>
      </c>
      <c r="Q50" s="46"/>
      <c r="R50" s="66">
        <v>1091899</v>
      </c>
    </row>
    <row r="51" spans="1:18" ht="28.5" customHeight="1">
      <c r="A51" s="132"/>
      <c r="B51" s="130"/>
      <c r="C51" s="128"/>
      <c r="D51" s="159"/>
      <c r="E51" s="42" t="s">
        <v>188</v>
      </c>
      <c r="F51" s="42" t="s">
        <v>7</v>
      </c>
      <c r="G51" s="53">
        <v>8</v>
      </c>
      <c r="H51" s="44">
        <v>13750400000000000</v>
      </c>
      <c r="I51" s="53" t="s">
        <v>207</v>
      </c>
      <c r="J51" s="66">
        <v>817065</v>
      </c>
      <c r="K51" s="46"/>
      <c r="L51" s="66">
        <v>817065</v>
      </c>
      <c r="M51" s="66">
        <v>817065</v>
      </c>
      <c r="N51" s="46"/>
      <c r="O51" s="66">
        <v>817065</v>
      </c>
      <c r="P51" s="66">
        <v>817065</v>
      </c>
      <c r="Q51" s="46"/>
      <c r="R51" s="66">
        <v>817065</v>
      </c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206</v>
      </c>
      <c r="J52" s="66">
        <v>3556591</v>
      </c>
      <c r="K52" s="46"/>
      <c r="L52" s="66">
        <v>3556591</v>
      </c>
      <c r="M52" s="66">
        <v>3556591</v>
      </c>
      <c r="N52" s="46"/>
      <c r="O52" s="66">
        <v>3556591</v>
      </c>
      <c r="P52" s="66">
        <v>3556591</v>
      </c>
      <c r="Q52" s="46"/>
      <c r="R52" s="66">
        <v>3556591</v>
      </c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207</v>
      </c>
      <c r="J53" s="66">
        <v>92602796</v>
      </c>
      <c r="K53" s="46"/>
      <c r="L53" s="66">
        <v>92602796</v>
      </c>
      <c r="M53" s="66">
        <v>92602796</v>
      </c>
      <c r="N53" s="46"/>
      <c r="O53" s="66">
        <v>92602796</v>
      </c>
      <c r="P53" s="66">
        <v>92602796</v>
      </c>
      <c r="Q53" s="46"/>
      <c r="R53" s="66">
        <v>92602796</v>
      </c>
    </row>
    <row r="54" spans="1:18" ht="28.5" customHeight="1">
      <c r="A54" s="132"/>
      <c r="B54" s="130"/>
      <c r="C54" s="128"/>
      <c r="D54" s="159"/>
      <c r="E54" s="42" t="s">
        <v>174</v>
      </c>
      <c r="F54" s="42" t="s">
        <v>7</v>
      </c>
      <c r="G54" s="53">
        <v>8</v>
      </c>
      <c r="H54" s="44">
        <v>13750300000000000</v>
      </c>
      <c r="I54" s="43" t="s">
        <v>205</v>
      </c>
      <c r="J54" s="66">
        <v>2461126</v>
      </c>
      <c r="K54" s="46"/>
      <c r="L54" s="66">
        <v>2461126</v>
      </c>
      <c r="M54" s="66">
        <v>2461126</v>
      </c>
      <c r="N54" s="46"/>
      <c r="O54" s="66">
        <v>2461126</v>
      </c>
      <c r="P54" s="66">
        <v>2461126</v>
      </c>
      <c r="Q54" s="46"/>
      <c r="R54" s="66">
        <v>2461126</v>
      </c>
    </row>
    <row r="55" spans="1:18" ht="28.5" customHeight="1">
      <c r="A55" s="132"/>
      <c r="B55" s="130"/>
      <c r="C55" s="128"/>
      <c r="D55" s="159"/>
      <c r="E55" s="42" t="s">
        <v>174</v>
      </c>
      <c r="F55" s="42" t="s">
        <v>7</v>
      </c>
      <c r="G55" s="53">
        <v>8</v>
      </c>
      <c r="H55" s="44">
        <v>13750300000000000</v>
      </c>
      <c r="I55" s="53" t="s">
        <v>181</v>
      </c>
      <c r="J55" s="66">
        <v>132516</v>
      </c>
      <c r="K55" s="46"/>
      <c r="L55" s="47">
        <v>132516</v>
      </c>
      <c r="M55" s="46"/>
      <c r="N55" s="46"/>
      <c r="O55" s="46"/>
      <c r="P55" s="46"/>
      <c r="Q55" s="46"/>
      <c r="R55" s="46"/>
    </row>
    <row r="56" spans="1:18" ht="28.5" customHeight="1">
      <c r="A56" s="132"/>
      <c r="B56" s="130"/>
      <c r="C56" s="128"/>
      <c r="D56" s="159"/>
      <c r="E56" s="42" t="s">
        <v>174</v>
      </c>
      <c r="F56" s="42" t="s">
        <v>217</v>
      </c>
      <c r="G56" s="53">
        <v>9</v>
      </c>
      <c r="H56" s="44">
        <v>13750500000000000</v>
      </c>
      <c r="I56" s="43" t="s">
        <v>213</v>
      </c>
      <c r="J56" s="55">
        <v>2300</v>
      </c>
      <c r="K56" s="55">
        <v>2300</v>
      </c>
      <c r="L56" s="47"/>
      <c r="M56" s="46"/>
      <c r="N56" s="46"/>
      <c r="O56" s="46"/>
      <c r="P56" s="46"/>
      <c r="Q56" s="46"/>
      <c r="R56" s="46"/>
    </row>
    <row r="57" spans="1:18" ht="28.5" customHeight="1">
      <c r="A57" s="132"/>
      <c r="B57" s="130"/>
      <c r="C57" s="128"/>
      <c r="D57" s="159"/>
      <c r="E57" s="42" t="s">
        <v>174</v>
      </c>
      <c r="F57" s="42" t="s">
        <v>217</v>
      </c>
      <c r="G57" s="53">
        <v>9</v>
      </c>
      <c r="H57" s="44">
        <v>13750500000000000</v>
      </c>
      <c r="I57" s="53" t="s">
        <v>212</v>
      </c>
      <c r="J57" s="55">
        <v>7107000</v>
      </c>
      <c r="K57" s="55">
        <v>7107000</v>
      </c>
      <c r="L57" s="47"/>
      <c r="M57" s="46"/>
      <c r="N57" s="46"/>
      <c r="O57" s="46"/>
      <c r="P57" s="46"/>
      <c r="Q57" s="46"/>
      <c r="R57" s="46"/>
    </row>
    <row r="58" spans="1:18" ht="28.5" customHeight="1">
      <c r="A58" s="132"/>
      <c r="B58" s="130"/>
      <c r="C58" s="128"/>
      <c r="D58" s="159"/>
      <c r="E58" s="42" t="s">
        <v>175</v>
      </c>
      <c r="F58" s="42" t="s">
        <v>7</v>
      </c>
      <c r="G58" s="53">
        <v>8</v>
      </c>
      <c r="H58" s="44">
        <v>13750400000000000</v>
      </c>
      <c r="I58" s="53" t="s">
        <v>179</v>
      </c>
      <c r="J58" s="66">
        <v>266993.66</v>
      </c>
      <c r="K58" s="55"/>
      <c r="L58" s="66">
        <v>266993.66</v>
      </c>
      <c r="M58" s="66"/>
      <c r="N58" s="46"/>
      <c r="O58" s="47"/>
      <c r="P58" s="66"/>
      <c r="Q58" s="46"/>
      <c r="R58" s="47"/>
    </row>
    <row r="59" spans="1:18" ht="28.5" customHeight="1">
      <c r="A59" s="132"/>
      <c r="B59" s="130"/>
      <c r="C59" s="128"/>
      <c r="D59" s="159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179</v>
      </c>
      <c r="J59" s="66">
        <v>53150.04</v>
      </c>
      <c r="K59" s="55"/>
      <c r="L59" s="66">
        <v>53150.04</v>
      </c>
      <c r="M59" s="66"/>
      <c r="N59" s="46"/>
      <c r="O59" s="47"/>
      <c r="P59" s="66"/>
      <c r="Q59" s="46"/>
      <c r="R59" s="47"/>
    </row>
    <row r="60" spans="1:18" ht="28.5" customHeight="1">
      <c r="A60" s="132"/>
      <c r="B60" s="163"/>
      <c r="C60" s="158"/>
      <c r="D60" s="155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180</v>
      </c>
      <c r="J60" s="69">
        <v>9274.03</v>
      </c>
      <c r="K60" s="46"/>
      <c r="L60" s="69">
        <v>9274.03</v>
      </c>
      <c r="M60" s="46"/>
      <c r="N60" s="46"/>
      <c r="O60" s="46"/>
      <c r="P60" s="46"/>
      <c r="Q60" s="46"/>
      <c r="R60" s="46"/>
    </row>
    <row r="61" spans="1:18" ht="66.75" customHeight="1">
      <c r="A61" s="132"/>
      <c r="B61" s="62" t="s">
        <v>59</v>
      </c>
      <c r="C61" s="41" t="s">
        <v>60</v>
      </c>
      <c r="D61" s="43">
        <v>112</v>
      </c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207</v>
      </c>
      <c r="J61" s="66">
        <v>10000</v>
      </c>
      <c r="K61" s="46"/>
      <c r="L61" s="66">
        <v>10000</v>
      </c>
      <c r="M61" s="66"/>
      <c r="N61" s="46"/>
      <c r="O61" s="47"/>
      <c r="P61" s="66"/>
      <c r="Q61" s="46"/>
      <c r="R61" s="47"/>
    </row>
    <row r="62" spans="1:18" ht="144.75" customHeight="1">
      <c r="A62" s="132"/>
      <c r="B62" s="62" t="s">
        <v>80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J63+J64+J65+J66+J67+J68+J69+J70+J71+J72+J73+J74+J75+J76</f>
        <v>33014814.75</v>
      </c>
      <c r="K62" s="50">
        <f>K72+K73</f>
        <v>2147008.6</v>
      </c>
      <c r="L62" s="47">
        <f>L63+L64+L65+L66+L68+L67+L69+L70+L71+L73+L74+L75+L76</f>
        <v>30867806.15</v>
      </c>
      <c r="M62" s="70">
        <f>M63+M64+M65+M66+M67+M68</f>
        <v>30728302</v>
      </c>
      <c r="N62" s="46"/>
      <c r="O62" s="47">
        <f>M62</f>
        <v>30728302</v>
      </c>
      <c r="P62" s="70">
        <f>P63+P64+P65+P66+P67+P68</f>
        <v>30728302</v>
      </c>
      <c r="Q62" s="46"/>
      <c r="R62" s="47">
        <f>P62</f>
        <v>30728302</v>
      </c>
    </row>
    <row r="63" spans="1:18" ht="41.25" customHeight="1">
      <c r="A63" s="132"/>
      <c r="B63" s="129" t="s">
        <v>83</v>
      </c>
      <c r="C63" s="127" t="s">
        <v>81</v>
      </c>
      <c r="D63" s="154">
        <v>119</v>
      </c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206</v>
      </c>
      <c r="J63" s="66">
        <v>366033</v>
      </c>
      <c r="K63" s="45"/>
      <c r="L63" s="66">
        <v>366033</v>
      </c>
      <c r="M63" s="66">
        <v>366033</v>
      </c>
      <c r="N63" s="46"/>
      <c r="O63" s="66">
        <v>366033</v>
      </c>
      <c r="P63" s="66">
        <v>366033</v>
      </c>
      <c r="Q63" s="46"/>
      <c r="R63" s="66">
        <v>366033</v>
      </c>
    </row>
    <row r="64" spans="1:18" ht="41.25" customHeight="1">
      <c r="A64" s="132"/>
      <c r="B64" s="130"/>
      <c r="C64" s="128"/>
      <c r="D64" s="159"/>
      <c r="E64" s="42" t="s">
        <v>188</v>
      </c>
      <c r="F64" s="42" t="s">
        <v>7</v>
      </c>
      <c r="G64" s="53">
        <v>8</v>
      </c>
      <c r="H64" s="44">
        <v>13750400000000000</v>
      </c>
      <c r="I64" s="53" t="s">
        <v>206</v>
      </c>
      <c r="J64" s="66">
        <v>329754</v>
      </c>
      <c r="K64" s="45"/>
      <c r="L64" s="66">
        <v>329754</v>
      </c>
      <c r="M64" s="66">
        <v>329754</v>
      </c>
      <c r="N64" s="46"/>
      <c r="O64" s="66">
        <v>329754</v>
      </c>
      <c r="P64" s="66">
        <v>329754</v>
      </c>
      <c r="Q64" s="46"/>
      <c r="R64" s="66">
        <v>329754</v>
      </c>
    </row>
    <row r="65" spans="1:18" ht="41.25" customHeight="1">
      <c r="A65" s="132"/>
      <c r="B65" s="130"/>
      <c r="C65" s="128"/>
      <c r="D65" s="159"/>
      <c r="E65" s="42" t="s">
        <v>188</v>
      </c>
      <c r="F65" s="42" t="s">
        <v>7</v>
      </c>
      <c r="G65" s="53">
        <v>8</v>
      </c>
      <c r="H65" s="44">
        <v>13750400000000000</v>
      </c>
      <c r="I65" s="53" t="s">
        <v>207</v>
      </c>
      <c r="J65" s="66">
        <v>246754</v>
      </c>
      <c r="K65" s="45"/>
      <c r="L65" s="66">
        <v>246754</v>
      </c>
      <c r="M65" s="66">
        <v>246754</v>
      </c>
      <c r="N65" s="46"/>
      <c r="O65" s="66">
        <v>246754</v>
      </c>
      <c r="P65" s="66">
        <v>246754</v>
      </c>
      <c r="Q65" s="46"/>
      <c r="R65" s="66">
        <v>246754</v>
      </c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13750400000000000</v>
      </c>
      <c r="I66" s="53" t="s">
        <v>206</v>
      </c>
      <c r="J66" s="66">
        <v>1074415</v>
      </c>
      <c r="K66" s="45"/>
      <c r="L66" s="66">
        <v>1074415</v>
      </c>
      <c r="M66" s="66">
        <v>1074415</v>
      </c>
      <c r="N66" s="46"/>
      <c r="O66" s="66">
        <v>1074415</v>
      </c>
      <c r="P66" s="66">
        <v>1074415</v>
      </c>
      <c r="Q66" s="46"/>
      <c r="R66" s="66">
        <v>1074415</v>
      </c>
    </row>
    <row r="67" spans="1:18" ht="41.25" customHeight="1">
      <c r="A67" s="132"/>
      <c r="B67" s="130"/>
      <c r="C67" s="128"/>
      <c r="D67" s="159"/>
      <c r="E67" s="42" t="s">
        <v>174</v>
      </c>
      <c r="F67" s="42" t="s">
        <v>7</v>
      </c>
      <c r="G67" s="53">
        <v>8</v>
      </c>
      <c r="H67" s="44">
        <v>13750400000000000</v>
      </c>
      <c r="I67" s="53" t="s">
        <v>207</v>
      </c>
      <c r="J67" s="66">
        <v>27966044</v>
      </c>
      <c r="K67" s="45"/>
      <c r="L67" s="66">
        <v>27966044</v>
      </c>
      <c r="M67" s="66">
        <v>27966044</v>
      </c>
      <c r="N67" s="46"/>
      <c r="O67" s="66">
        <v>27966044</v>
      </c>
      <c r="P67" s="66">
        <v>27966044</v>
      </c>
      <c r="Q67" s="46"/>
      <c r="R67" s="66">
        <v>27966044</v>
      </c>
    </row>
    <row r="68" spans="1:18" ht="41.25" customHeight="1">
      <c r="A68" s="132"/>
      <c r="B68" s="130"/>
      <c r="C68" s="128"/>
      <c r="D68" s="159"/>
      <c r="E68" s="42" t="s">
        <v>174</v>
      </c>
      <c r="F68" s="42" t="s">
        <v>7</v>
      </c>
      <c r="G68" s="53">
        <v>8</v>
      </c>
      <c r="H68" s="44">
        <v>13750300000000000</v>
      </c>
      <c r="I68" s="43" t="s">
        <v>205</v>
      </c>
      <c r="J68" s="66">
        <v>745302</v>
      </c>
      <c r="K68" s="45"/>
      <c r="L68" s="66">
        <v>745302</v>
      </c>
      <c r="M68" s="66">
        <v>745302</v>
      </c>
      <c r="N68" s="46"/>
      <c r="O68" s="66">
        <v>745302</v>
      </c>
      <c r="P68" s="66">
        <v>745302</v>
      </c>
      <c r="Q68" s="46"/>
      <c r="R68" s="66">
        <v>745302</v>
      </c>
    </row>
    <row r="69" spans="1:18" ht="41.25" customHeight="1">
      <c r="A69" s="132"/>
      <c r="B69" s="130"/>
      <c r="C69" s="128"/>
      <c r="D69" s="159"/>
      <c r="E69" s="42" t="s">
        <v>174</v>
      </c>
      <c r="F69" s="42" t="s">
        <v>7</v>
      </c>
      <c r="G69" s="53">
        <v>8</v>
      </c>
      <c r="H69" s="44">
        <v>13750400000000000</v>
      </c>
      <c r="I69" s="53" t="s">
        <v>180</v>
      </c>
      <c r="J69" s="66">
        <v>2800.75</v>
      </c>
      <c r="K69" s="45"/>
      <c r="L69" s="66">
        <v>2800.75</v>
      </c>
      <c r="M69" s="66"/>
      <c r="N69" s="46"/>
      <c r="O69" s="66"/>
      <c r="P69" s="66"/>
      <c r="Q69" s="46"/>
      <c r="R69" s="66"/>
    </row>
    <row r="70" spans="1:18" ht="41.25" customHeight="1">
      <c r="A70" s="132"/>
      <c r="B70" s="130"/>
      <c r="C70" s="128"/>
      <c r="D70" s="159"/>
      <c r="E70" s="42" t="s">
        <v>174</v>
      </c>
      <c r="F70" s="42" t="s">
        <v>7</v>
      </c>
      <c r="G70" s="53">
        <v>9</v>
      </c>
      <c r="H70" s="44">
        <v>13750400000000000</v>
      </c>
      <c r="I70" s="53" t="s">
        <v>179</v>
      </c>
      <c r="J70" s="66">
        <v>16051.31</v>
      </c>
      <c r="K70" s="45"/>
      <c r="L70" s="66">
        <v>16051.31</v>
      </c>
      <c r="M70" s="66"/>
      <c r="N70" s="46"/>
      <c r="O70" s="66"/>
      <c r="P70" s="66"/>
      <c r="Q70" s="46"/>
      <c r="R70" s="66"/>
    </row>
    <row r="71" spans="1:18" ht="41.25" customHeight="1">
      <c r="A71" s="132"/>
      <c r="B71" s="130"/>
      <c r="C71" s="128"/>
      <c r="D71" s="159"/>
      <c r="E71" s="42" t="s">
        <v>175</v>
      </c>
      <c r="F71" s="42" t="s">
        <v>7</v>
      </c>
      <c r="G71" s="53">
        <v>9</v>
      </c>
      <c r="H71" s="44">
        <v>13750400000000000</v>
      </c>
      <c r="I71" s="53" t="s">
        <v>179</v>
      </c>
      <c r="J71" s="66">
        <v>80632.09</v>
      </c>
      <c r="K71" s="45"/>
      <c r="L71" s="66">
        <v>80632.09</v>
      </c>
      <c r="M71" s="66"/>
      <c r="N71" s="46"/>
      <c r="O71" s="66"/>
      <c r="P71" s="66"/>
      <c r="Q71" s="46"/>
      <c r="R71" s="66"/>
    </row>
    <row r="72" spans="1:18" ht="41.25" customHeight="1">
      <c r="A72" s="132"/>
      <c r="B72" s="130"/>
      <c r="C72" s="128"/>
      <c r="D72" s="159"/>
      <c r="E72" s="42" t="s">
        <v>174</v>
      </c>
      <c r="F72" s="42" t="s">
        <v>217</v>
      </c>
      <c r="G72" s="53">
        <v>9</v>
      </c>
      <c r="H72" s="44">
        <v>13750500000000000</v>
      </c>
      <c r="I72" s="43" t="s">
        <v>213</v>
      </c>
      <c r="J72" s="45">
        <v>694.6</v>
      </c>
      <c r="K72" s="45">
        <v>694.6</v>
      </c>
      <c r="L72" s="66"/>
      <c r="M72" s="66"/>
      <c r="N72" s="46"/>
      <c r="O72" s="66"/>
      <c r="P72" s="66"/>
      <c r="Q72" s="46"/>
      <c r="R72" s="66"/>
    </row>
    <row r="73" spans="1:18" ht="41.25" customHeight="1">
      <c r="A73" s="132"/>
      <c r="B73" s="130"/>
      <c r="C73" s="128"/>
      <c r="D73" s="159"/>
      <c r="E73" s="42" t="s">
        <v>174</v>
      </c>
      <c r="F73" s="42" t="s">
        <v>217</v>
      </c>
      <c r="G73" s="53">
        <v>9</v>
      </c>
      <c r="H73" s="44">
        <v>13750500000000000</v>
      </c>
      <c r="I73" s="53" t="s">
        <v>212</v>
      </c>
      <c r="J73" s="45">
        <v>2146314</v>
      </c>
      <c r="K73" s="45">
        <v>2146314</v>
      </c>
      <c r="L73" s="47"/>
      <c r="M73" s="66"/>
      <c r="N73" s="46"/>
      <c r="O73" s="66"/>
      <c r="P73" s="66"/>
      <c r="Q73" s="46"/>
      <c r="R73" s="66"/>
    </row>
    <row r="74" spans="1:18" ht="41.25" customHeight="1">
      <c r="A74" s="132"/>
      <c r="B74" s="130"/>
      <c r="C74" s="128"/>
      <c r="D74" s="159"/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181</v>
      </c>
      <c r="J74" s="66">
        <v>40020</v>
      </c>
      <c r="K74" s="45"/>
      <c r="L74" s="66">
        <v>40020</v>
      </c>
      <c r="M74" s="46"/>
      <c r="N74" s="46"/>
      <c r="O74" s="46"/>
      <c r="P74" s="46"/>
      <c r="Q74" s="46"/>
      <c r="R74" s="46"/>
    </row>
    <row r="75" spans="1:18" ht="38.25" customHeight="1">
      <c r="A75" s="132"/>
      <c r="B75" s="156" t="s">
        <v>84</v>
      </c>
      <c r="C75" s="127" t="s">
        <v>82</v>
      </c>
      <c r="D75" s="154">
        <v>119</v>
      </c>
      <c r="E75" s="42" t="s">
        <v>20</v>
      </c>
      <c r="F75" s="42" t="s">
        <v>7</v>
      </c>
      <c r="G75" s="53">
        <v>8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38.25" customHeight="1">
      <c r="A76" s="132"/>
      <c r="B76" s="157"/>
      <c r="C76" s="158"/>
      <c r="D76" s="155"/>
      <c r="E76" s="42" t="s">
        <v>20</v>
      </c>
      <c r="F76" s="42" t="s">
        <v>7</v>
      </c>
      <c r="G76" s="53">
        <v>9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8.75" customHeight="1">
      <c r="A77" s="132"/>
      <c r="B77" s="62" t="s">
        <v>85</v>
      </c>
      <c r="C77" s="41" t="s">
        <v>86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1">
        <f>J78+J79</f>
        <v>265346.4</v>
      </c>
      <c r="K77" s="71">
        <f>K78+K79</f>
        <v>265346.4</v>
      </c>
      <c r="L77" s="46"/>
      <c r="M77" s="46"/>
      <c r="N77" s="46"/>
      <c r="O77" s="46"/>
      <c r="P77" s="46"/>
      <c r="Q77" s="46"/>
      <c r="R77" s="46"/>
    </row>
    <row r="78" spans="1:18" ht="48.75" customHeight="1">
      <c r="A78" s="132"/>
      <c r="B78" s="129" t="s">
        <v>63</v>
      </c>
      <c r="C78" s="127" t="s">
        <v>62</v>
      </c>
      <c r="D78" s="154">
        <v>321</v>
      </c>
      <c r="E78" s="42" t="s">
        <v>188</v>
      </c>
      <c r="F78" s="42" t="s">
        <v>7</v>
      </c>
      <c r="G78" s="53">
        <v>8</v>
      </c>
      <c r="H78" s="44">
        <v>13750500000000000</v>
      </c>
      <c r="I78" s="43" t="s">
        <v>208</v>
      </c>
      <c r="J78" s="55">
        <v>48576</v>
      </c>
      <c r="K78" s="55">
        <v>48576</v>
      </c>
      <c r="L78" s="46"/>
      <c r="M78" s="46"/>
      <c r="N78" s="46"/>
      <c r="O78" s="46"/>
      <c r="P78" s="46"/>
      <c r="Q78" s="46"/>
      <c r="R78" s="46"/>
    </row>
    <row r="79" spans="1:18" ht="48.75" customHeight="1">
      <c r="A79" s="132"/>
      <c r="B79" s="163"/>
      <c r="C79" s="158"/>
      <c r="D79" s="155"/>
      <c r="E79" s="53">
        <v>1004</v>
      </c>
      <c r="F79" s="42" t="s">
        <v>7</v>
      </c>
      <c r="G79" s="53">
        <v>9</v>
      </c>
      <c r="H79" s="44">
        <v>13750500000000000</v>
      </c>
      <c r="I79" s="43" t="s">
        <v>214</v>
      </c>
      <c r="J79" s="59">
        <v>216770.4</v>
      </c>
      <c r="K79" s="59">
        <v>216770.4</v>
      </c>
      <c r="L79" s="46"/>
      <c r="M79" s="46"/>
      <c r="N79" s="46"/>
      <c r="O79" s="46"/>
      <c r="P79" s="46"/>
      <c r="Q79" s="46"/>
      <c r="R79" s="46"/>
    </row>
    <row r="80" spans="1:18" ht="188.25" customHeight="1">
      <c r="A80" s="132"/>
      <c r="B80" s="62" t="s">
        <v>87</v>
      </c>
      <c r="C80" s="41" t="s">
        <v>88</v>
      </c>
      <c r="D80" s="43">
        <v>350</v>
      </c>
      <c r="E80" s="42" t="s">
        <v>20</v>
      </c>
      <c r="F80" s="42" t="s">
        <v>20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55.5" customHeight="1">
      <c r="A81" s="132"/>
      <c r="B81" s="62" t="s">
        <v>89</v>
      </c>
      <c r="C81" s="41" t="s">
        <v>64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J83+J84</f>
        <v>5000</v>
      </c>
      <c r="K81" s="72">
        <f aca="true" t="shared" si="0" ref="K81:R81">K83+K84</f>
        <v>0</v>
      </c>
      <c r="L81" s="72">
        <f t="shared" si="0"/>
        <v>5000</v>
      </c>
      <c r="M81" s="72">
        <f t="shared" si="0"/>
        <v>0</v>
      </c>
      <c r="N81" s="72">
        <f t="shared" si="0"/>
        <v>0</v>
      </c>
      <c r="O81" s="72">
        <f t="shared" si="0"/>
        <v>0</v>
      </c>
      <c r="P81" s="72">
        <f t="shared" si="0"/>
        <v>0</v>
      </c>
      <c r="Q81" s="72">
        <f t="shared" si="0"/>
        <v>0</v>
      </c>
      <c r="R81" s="72">
        <f t="shared" si="0"/>
        <v>0</v>
      </c>
    </row>
    <row r="82" spans="1:18" ht="99" customHeight="1">
      <c r="A82" s="132"/>
      <c r="B82" s="62"/>
      <c r="C82" s="41" t="s">
        <v>65</v>
      </c>
      <c r="D82" s="43">
        <v>853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63.75" customHeight="1">
      <c r="A83" s="132"/>
      <c r="B83" s="65"/>
      <c r="C83" s="127" t="s">
        <v>66</v>
      </c>
      <c r="D83" s="154">
        <v>853</v>
      </c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207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2"/>
      <c r="B84" s="67"/>
      <c r="C84" s="128"/>
      <c r="D84" s="159"/>
      <c r="E84" s="42" t="s">
        <v>174</v>
      </c>
      <c r="F84" s="42" t="s">
        <v>7</v>
      </c>
      <c r="G84" s="53">
        <v>8</v>
      </c>
      <c r="H84" s="44">
        <v>13750300000000000</v>
      </c>
      <c r="I84" s="43" t="s">
        <v>205</v>
      </c>
      <c r="J84" s="66">
        <v>5000</v>
      </c>
      <c r="K84" s="45"/>
      <c r="L84" s="45">
        <v>5000</v>
      </c>
      <c r="M84" s="46"/>
      <c r="N84" s="46"/>
      <c r="O84" s="46"/>
      <c r="P84" s="46"/>
      <c r="Q84" s="46"/>
      <c r="R84" s="46"/>
    </row>
    <row r="85" spans="1:18" ht="51.75" customHeight="1">
      <c r="A85" s="132"/>
      <c r="B85" s="68"/>
      <c r="C85" s="158"/>
      <c r="D85" s="155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2"/>
      <c r="B86" s="62" t="s">
        <v>91</v>
      </c>
      <c r="C86" s="41" t="s">
        <v>90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75" customHeight="1">
      <c r="A87" s="132"/>
      <c r="B87" s="62" t="s">
        <v>92</v>
      </c>
      <c r="C87" s="41" t="s">
        <v>93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2"/>
      <c r="B88" s="62" t="s">
        <v>94</v>
      </c>
      <c r="C88" s="41" t="s">
        <v>95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J89+J107</f>
        <v>57504049.00999999</v>
      </c>
      <c r="K88" s="72">
        <f>K89+K107</f>
        <v>25453938.4</v>
      </c>
      <c r="L88" s="72">
        <f>L89+L107</f>
        <v>32050110.609999996</v>
      </c>
      <c r="M88" s="72">
        <f>M90+M91+M92+M93+M94+M96+M97+M101+M107+M108+M109</f>
        <v>23868470.92</v>
      </c>
      <c r="N88" s="72"/>
      <c r="O88" s="72">
        <f>O90+O91+O92+O93+O94+O96+O97+O101+O107+O108+O109</f>
        <v>23868470.92</v>
      </c>
      <c r="P88" s="72">
        <f>P90+P91+P92+P93+P94+P96+P97+P101+P107+P108+P109</f>
        <v>23868470.92</v>
      </c>
      <c r="Q88" s="72"/>
      <c r="R88" s="72">
        <f>R90+R91+R92+R93+R94+R96+R97+R101+R107+R108+R109</f>
        <v>23868470.92</v>
      </c>
    </row>
    <row r="89" spans="1:18" ht="99" customHeight="1">
      <c r="A89" s="132"/>
      <c r="B89" s="62" t="s">
        <v>96</v>
      </c>
      <c r="C89" s="41" t="s">
        <v>159</v>
      </c>
      <c r="D89" s="43">
        <v>244</v>
      </c>
      <c r="E89" s="42" t="s">
        <v>20</v>
      </c>
      <c r="F89" s="42" t="s">
        <v>7</v>
      </c>
      <c r="G89" s="53">
        <v>9</v>
      </c>
      <c r="H89" s="49" t="s">
        <v>6</v>
      </c>
      <c r="I89" s="43" t="s">
        <v>7</v>
      </c>
      <c r="J89" s="72">
        <f>J90+J91+J92+J93+J94+J95+J96+J97+J98+J99+J100+J101+J102+J103+J104+J105+J106</f>
        <v>51073322.169999994</v>
      </c>
      <c r="K89" s="72">
        <f>K90+K91+K92+K93+K94+K95+K96+K97+K98+K99+K100+K101+K102+K103+K104+K105+K106+K107+K108</f>
        <v>25453938.4</v>
      </c>
      <c r="L89" s="72">
        <f>L90+L91+L92+L93+L94+L95+L96+L97+L98+L99+L100+L101+L102+L103+L104+L105+L106</f>
        <v>25619383.769999996</v>
      </c>
      <c r="M89" s="72">
        <f>M90+M91+M92+M93+M94+M96</f>
        <v>23868470.92</v>
      </c>
      <c r="N89" s="46"/>
      <c r="O89" s="72">
        <f>O90+O91+O92+O93+O94+O96</f>
        <v>23868470.92</v>
      </c>
      <c r="P89" s="72">
        <f>P90+P91+P92+P93+P94+P96</f>
        <v>23868470.92</v>
      </c>
      <c r="Q89" s="46"/>
      <c r="R89" s="72">
        <f>R90+R91+R92+R93+R94+R96</f>
        <v>23868470.92</v>
      </c>
    </row>
    <row r="90" spans="1:18" ht="49.5" customHeight="1">
      <c r="A90" s="132"/>
      <c r="B90" s="130"/>
      <c r="C90" s="128" t="s">
        <v>223</v>
      </c>
      <c r="D90" s="159">
        <v>247</v>
      </c>
      <c r="E90" s="42" t="s">
        <v>175</v>
      </c>
      <c r="F90" s="42" t="s">
        <v>7</v>
      </c>
      <c r="G90" s="53">
        <v>8</v>
      </c>
      <c r="H90" s="44">
        <v>13750400000000000</v>
      </c>
      <c r="I90" s="53" t="s">
        <v>206</v>
      </c>
      <c r="J90" s="66">
        <v>78951</v>
      </c>
      <c r="K90" s="45"/>
      <c r="L90" s="66">
        <v>78951</v>
      </c>
      <c r="M90" s="66">
        <v>78951</v>
      </c>
      <c r="N90" s="46"/>
      <c r="O90" s="66">
        <v>78951</v>
      </c>
      <c r="P90" s="66">
        <v>78951</v>
      </c>
      <c r="Q90" s="46"/>
      <c r="R90" s="66">
        <v>78951</v>
      </c>
    </row>
    <row r="91" spans="1:18" ht="49.5" customHeight="1">
      <c r="A91" s="132"/>
      <c r="B91" s="130"/>
      <c r="C91" s="128"/>
      <c r="D91" s="159"/>
      <c r="E91" s="42" t="s">
        <v>188</v>
      </c>
      <c r="F91" s="42" t="s">
        <v>7</v>
      </c>
      <c r="G91" s="53">
        <v>8</v>
      </c>
      <c r="H91" s="44">
        <v>13750400000000000</v>
      </c>
      <c r="I91" s="53" t="s">
        <v>206</v>
      </c>
      <c r="J91" s="66">
        <v>208894</v>
      </c>
      <c r="K91" s="45"/>
      <c r="L91" s="66">
        <v>208894</v>
      </c>
      <c r="M91" s="66">
        <v>208894</v>
      </c>
      <c r="N91" s="46"/>
      <c r="O91" s="66">
        <v>208894</v>
      </c>
      <c r="P91" s="66">
        <v>208894</v>
      </c>
      <c r="Q91" s="46"/>
      <c r="R91" s="66">
        <v>208894</v>
      </c>
    </row>
    <row r="92" spans="1:18" ht="49.5" customHeight="1">
      <c r="A92" s="132"/>
      <c r="B92" s="130"/>
      <c r="C92" s="128"/>
      <c r="D92" s="159"/>
      <c r="E92" s="42" t="s">
        <v>188</v>
      </c>
      <c r="F92" s="42" t="s">
        <v>7</v>
      </c>
      <c r="G92" s="53">
        <v>8</v>
      </c>
      <c r="H92" s="44">
        <v>13750400000000000</v>
      </c>
      <c r="I92" s="53" t="s">
        <v>207</v>
      </c>
      <c r="J92" s="66">
        <v>71782</v>
      </c>
      <c r="K92" s="45"/>
      <c r="L92" s="66">
        <v>71782</v>
      </c>
      <c r="M92" s="66">
        <v>71782</v>
      </c>
      <c r="N92" s="46"/>
      <c r="O92" s="66">
        <v>71782</v>
      </c>
      <c r="P92" s="66">
        <v>71782</v>
      </c>
      <c r="Q92" s="46"/>
      <c r="R92" s="66">
        <v>71782</v>
      </c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7</v>
      </c>
      <c r="G93" s="53">
        <v>8</v>
      </c>
      <c r="H93" s="44">
        <v>13750400000000000</v>
      </c>
      <c r="I93" s="53" t="s">
        <v>207</v>
      </c>
      <c r="J93" s="66">
        <v>11446600</v>
      </c>
      <c r="K93" s="45"/>
      <c r="L93" s="66">
        <v>11446600</v>
      </c>
      <c r="M93" s="66">
        <v>11456600</v>
      </c>
      <c r="N93" s="46"/>
      <c r="O93" s="66">
        <v>11456600</v>
      </c>
      <c r="P93" s="66">
        <v>11456600</v>
      </c>
      <c r="Q93" s="46"/>
      <c r="R93" s="66">
        <v>11456600</v>
      </c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7</v>
      </c>
      <c r="G94" s="53">
        <v>8</v>
      </c>
      <c r="H94" s="44">
        <v>13750400000000000</v>
      </c>
      <c r="I94" s="53" t="s">
        <v>206</v>
      </c>
      <c r="J94" s="66">
        <v>5495171.2</v>
      </c>
      <c r="K94" s="45"/>
      <c r="L94" s="66">
        <v>5495171.2</v>
      </c>
      <c r="M94" s="66">
        <v>10937273.92</v>
      </c>
      <c r="N94" s="46"/>
      <c r="O94" s="66">
        <v>10937273.92</v>
      </c>
      <c r="P94" s="66">
        <v>10937273.92</v>
      </c>
      <c r="Q94" s="46"/>
      <c r="R94" s="66">
        <v>10937273.92</v>
      </c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8</v>
      </c>
      <c r="H95" s="44">
        <v>13750400000000000</v>
      </c>
      <c r="I95" s="53" t="s">
        <v>180</v>
      </c>
      <c r="J95" s="66">
        <v>1275031.31</v>
      </c>
      <c r="K95" s="45"/>
      <c r="L95" s="66">
        <v>1275031.31</v>
      </c>
      <c r="M95" s="45"/>
      <c r="N95" s="46"/>
      <c r="O95" s="45"/>
      <c r="P95" s="45"/>
      <c r="Q95" s="46"/>
      <c r="R95" s="45"/>
    </row>
    <row r="96" spans="1:18" ht="49.5" customHeight="1">
      <c r="A96" s="132"/>
      <c r="B96" s="130"/>
      <c r="C96" s="128"/>
      <c r="D96" s="159"/>
      <c r="E96" s="42" t="s">
        <v>174</v>
      </c>
      <c r="F96" s="42" t="s">
        <v>7</v>
      </c>
      <c r="G96" s="53">
        <v>8</v>
      </c>
      <c r="H96" s="44">
        <v>13750300000000000</v>
      </c>
      <c r="I96" s="43" t="s">
        <v>205</v>
      </c>
      <c r="J96" s="66">
        <v>2199970</v>
      </c>
      <c r="K96" s="45"/>
      <c r="L96" s="66">
        <v>2199970</v>
      </c>
      <c r="M96" s="66">
        <v>1114970</v>
      </c>
      <c r="N96" s="46"/>
      <c r="O96" s="66">
        <v>1114970</v>
      </c>
      <c r="P96" s="66">
        <v>1114970</v>
      </c>
      <c r="Q96" s="46"/>
      <c r="R96" s="66">
        <v>1114970</v>
      </c>
    </row>
    <row r="97" spans="1:18" ht="49.5" customHeight="1">
      <c r="A97" s="132"/>
      <c r="B97" s="130"/>
      <c r="C97" s="128"/>
      <c r="D97" s="159"/>
      <c r="E97" s="42" t="s">
        <v>188</v>
      </c>
      <c r="F97" s="42" t="s">
        <v>7</v>
      </c>
      <c r="G97" s="53">
        <v>8</v>
      </c>
      <c r="H97" s="44">
        <v>13750400000000000</v>
      </c>
      <c r="I97" s="53" t="s">
        <v>180</v>
      </c>
      <c r="J97" s="66">
        <v>113977</v>
      </c>
      <c r="K97" s="45"/>
      <c r="L97" s="66">
        <v>113977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188</v>
      </c>
      <c r="F98" s="42" t="s">
        <v>7</v>
      </c>
      <c r="G98" s="53">
        <v>8</v>
      </c>
      <c r="H98" s="44">
        <v>13750400000000000</v>
      </c>
      <c r="I98" s="53" t="s">
        <v>179</v>
      </c>
      <c r="J98" s="66">
        <v>283990.3</v>
      </c>
      <c r="K98" s="45"/>
      <c r="L98" s="66">
        <v>283990.3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175</v>
      </c>
      <c r="F99" s="42" t="s">
        <v>7</v>
      </c>
      <c r="G99" s="53">
        <v>8</v>
      </c>
      <c r="H99" s="44">
        <v>13750400000000000</v>
      </c>
      <c r="I99" s="53" t="s">
        <v>179</v>
      </c>
      <c r="J99" s="66">
        <v>79147</v>
      </c>
      <c r="K99" s="45"/>
      <c r="L99" s="66">
        <v>79147</v>
      </c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59"/>
      <c r="E100" s="42" t="s">
        <v>174</v>
      </c>
      <c r="F100" s="42" t="s">
        <v>7</v>
      </c>
      <c r="G100" s="53">
        <v>8</v>
      </c>
      <c r="H100" s="44">
        <v>13750400000000000</v>
      </c>
      <c r="I100" s="53" t="s">
        <v>179</v>
      </c>
      <c r="J100" s="66">
        <v>3818207.47</v>
      </c>
      <c r="K100" s="45"/>
      <c r="L100" s="66">
        <v>3818207.47</v>
      </c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59"/>
      <c r="E101" s="42" t="s">
        <v>189</v>
      </c>
      <c r="F101" s="42" t="s">
        <v>7</v>
      </c>
      <c r="G101" s="53">
        <v>9</v>
      </c>
      <c r="H101" s="44">
        <v>13750500000000000</v>
      </c>
      <c r="I101" s="43" t="s">
        <v>219</v>
      </c>
      <c r="J101" s="55">
        <v>49500</v>
      </c>
      <c r="K101" s="55">
        <v>49500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59"/>
      <c r="E102" s="42" t="s">
        <v>174</v>
      </c>
      <c r="F102" s="42" t="s">
        <v>7</v>
      </c>
      <c r="G102" s="53">
        <v>9</v>
      </c>
      <c r="H102" s="44">
        <v>13750500000000000</v>
      </c>
      <c r="I102" s="43" t="s">
        <v>224</v>
      </c>
      <c r="J102" s="55">
        <v>291800</v>
      </c>
      <c r="K102" s="55">
        <v>291800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59"/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221</v>
      </c>
      <c r="J103" s="55">
        <v>552630</v>
      </c>
      <c r="K103" s="55">
        <v>552630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59"/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225</v>
      </c>
      <c r="J104" s="55">
        <v>7400428.52</v>
      </c>
      <c r="K104" s="55">
        <v>7400428.52</v>
      </c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30"/>
      <c r="C105" s="128"/>
      <c r="D105" s="159"/>
      <c r="E105" s="42" t="s">
        <v>174</v>
      </c>
      <c r="F105" s="42" t="s">
        <v>7</v>
      </c>
      <c r="G105" s="53">
        <v>9</v>
      </c>
      <c r="H105" s="44">
        <v>13750500000000000</v>
      </c>
      <c r="I105" s="43" t="s">
        <v>226</v>
      </c>
      <c r="J105" s="55">
        <v>17159579.88</v>
      </c>
      <c r="K105" s="55">
        <v>17159579.88</v>
      </c>
      <c r="L105" s="45"/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30"/>
      <c r="C106" s="128"/>
      <c r="D106" s="159"/>
      <c r="E106" s="42" t="s">
        <v>174</v>
      </c>
      <c r="F106" s="42" t="s">
        <v>7</v>
      </c>
      <c r="G106" s="53">
        <v>8</v>
      </c>
      <c r="H106" s="44">
        <v>13750500000000000</v>
      </c>
      <c r="I106" s="43" t="s">
        <v>181</v>
      </c>
      <c r="J106" s="55">
        <v>547662.49</v>
      </c>
      <c r="K106" s="55"/>
      <c r="L106" s="55">
        <v>547662.49</v>
      </c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30"/>
      <c r="C107" s="128"/>
      <c r="D107" s="159"/>
      <c r="E107" s="42" t="s">
        <v>20</v>
      </c>
      <c r="F107" s="42" t="s">
        <v>7</v>
      </c>
      <c r="G107" s="53">
        <v>9</v>
      </c>
      <c r="H107" s="49" t="s">
        <v>6</v>
      </c>
      <c r="I107" s="43" t="s">
        <v>7</v>
      </c>
      <c r="J107" s="55">
        <f>J108+J109</f>
        <v>6430726.84</v>
      </c>
      <c r="K107" s="55"/>
      <c r="L107" s="55">
        <f>L108+L109</f>
        <v>6430726.84</v>
      </c>
      <c r="M107" s="46"/>
      <c r="N107" s="46"/>
      <c r="O107" s="46"/>
      <c r="P107" s="46"/>
      <c r="Q107" s="46"/>
      <c r="R107" s="46"/>
    </row>
    <row r="108" spans="1:18" ht="49.5" customHeight="1">
      <c r="A108" s="132"/>
      <c r="B108" s="130"/>
      <c r="C108" s="128"/>
      <c r="D108" s="159"/>
      <c r="E108" s="42" t="s">
        <v>174</v>
      </c>
      <c r="F108" s="42" t="s">
        <v>7</v>
      </c>
      <c r="G108" s="53">
        <v>8</v>
      </c>
      <c r="H108" s="44">
        <v>13750400000000000</v>
      </c>
      <c r="I108" s="53" t="s">
        <v>179</v>
      </c>
      <c r="J108" s="66">
        <v>988624.12</v>
      </c>
      <c r="K108" s="45"/>
      <c r="L108" s="66">
        <v>988624.12</v>
      </c>
      <c r="M108" s="46"/>
      <c r="N108" s="46"/>
      <c r="O108" s="46"/>
      <c r="P108" s="46"/>
      <c r="Q108" s="46"/>
      <c r="R108" s="46"/>
    </row>
    <row r="109" spans="1:18" ht="49.5" customHeight="1">
      <c r="A109" s="132"/>
      <c r="B109" s="130"/>
      <c r="C109" s="128"/>
      <c r="D109" s="159"/>
      <c r="E109" s="42" t="s">
        <v>174</v>
      </c>
      <c r="F109" s="42" t="s">
        <v>7</v>
      </c>
      <c r="G109" s="53">
        <v>8</v>
      </c>
      <c r="H109" s="44">
        <v>13750300000000000</v>
      </c>
      <c r="I109" s="53" t="s">
        <v>206</v>
      </c>
      <c r="J109" s="66">
        <v>5442102.72</v>
      </c>
      <c r="K109" s="45"/>
      <c r="L109" s="66">
        <v>5442102.72</v>
      </c>
      <c r="M109" s="46"/>
      <c r="N109" s="46"/>
      <c r="O109" s="46"/>
      <c r="P109" s="46"/>
      <c r="Q109" s="46"/>
      <c r="R109" s="46"/>
    </row>
    <row r="110" spans="1:18" s="33" customFormat="1" ht="47.25" customHeight="1">
      <c r="A110" s="131" t="s">
        <v>100</v>
      </c>
      <c r="B110" s="73" t="s">
        <v>108</v>
      </c>
      <c r="C110" s="74" t="s">
        <v>97</v>
      </c>
      <c r="D110" s="75">
        <v>100</v>
      </c>
      <c r="E110" s="76" t="s">
        <v>20</v>
      </c>
      <c r="F110" s="76" t="s">
        <v>20</v>
      </c>
      <c r="G110" s="77">
        <v>0</v>
      </c>
      <c r="H110" s="78" t="s">
        <v>6</v>
      </c>
      <c r="I110" s="77" t="s">
        <v>7</v>
      </c>
      <c r="J110" s="77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</row>
    <row r="111" spans="1:18" ht="29.25" customHeight="1">
      <c r="A111" s="132"/>
      <c r="B111" s="51" t="s">
        <v>109</v>
      </c>
      <c r="C111" s="52" t="s">
        <v>98</v>
      </c>
      <c r="D111" s="53">
        <v>180</v>
      </c>
      <c r="E111" s="42" t="s">
        <v>20</v>
      </c>
      <c r="F111" s="42" t="s">
        <v>7</v>
      </c>
      <c r="G111" s="53">
        <v>8</v>
      </c>
      <c r="H111" s="49" t="s">
        <v>6</v>
      </c>
      <c r="I111" s="43" t="s">
        <v>7</v>
      </c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t="57" customHeight="1">
      <c r="A112" s="164"/>
      <c r="B112" s="51" t="s">
        <v>110</v>
      </c>
      <c r="C112" s="52" t="s">
        <v>99</v>
      </c>
      <c r="D112" s="53">
        <v>180</v>
      </c>
      <c r="E112" s="42" t="s">
        <v>20</v>
      </c>
      <c r="F112" s="42" t="s">
        <v>7</v>
      </c>
      <c r="G112" s="53">
        <v>8</v>
      </c>
      <c r="H112" s="49" t="s">
        <v>6</v>
      </c>
      <c r="I112" s="43" t="s">
        <v>7</v>
      </c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s="33" customFormat="1" ht="36" customHeight="1">
      <c r="A113" s="131" t="s">
        <v>102</v>
      </c>
      <c r="B113" s="80" t="s">
        <v>101</v>
      </c>
      <c r="C113" s="81" t="s">
        <v>103</v>
      </c>
      <c r="D113" s="76" t="s">
        <v>51</v>
      </c>
      <c r="E113" s="76" t="s">
        <v>20</v>
      </c>
      <c r="F113" s="76" t="s">
        <v>20</v>
      </c>
      <c r="G113" s="77">
        <v>0</v>
      </c>
      <c r="H113" s="78" t="s">
        <v>6</v>
      </c>
      <c r="I113" s="77" t="s">
        <v>7</v>
      </c>
      <c r="J113" s="82">
        <f>J114+J115+J116</f>
        <v>481847.95</v>
      </c>
      <c r="K113" s="82">
        <f>K114+K115+K116</f>
        <v>481847.95</v>
      </c>
      <c r="L113" s="79"/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</row>
    <row r="114" spans="1:18" ht="35.25" customHeight="1">
      <c r="A114" s="132"/>
      <c r="B114" s="129" t="s">
        <v>107</v>
      </c>
      <c r="C114" s="127" t="s">
        <v>104</v>
      </c>
      <c r="D114" s="160" t="s">
        <v>105</v>
      </c>
      <c r="E114" s="42" t="s">
        <v>174</v>
      </c>
      <c r="F114" s="42" t="s">
        <v>7</v>
      </c>
      <c r="G114" s="53">
        <v>9</v>
      </c>
      <c r="H114" s="44">
        <v>13750500000000000</v>
      </c>
      <c r="I114" s="43" t="s">
        <v>219</v>
      </c>
      <c r="J114" s="45">
        <v>65039.31</v>
      </c>
      <c r="K114" s="45">
        <v>65039.31</v>
      </c>
      <c r="L114" s="46"/>
      <c r="M114" s="46"/>
      <c r="N114" s="46"/>
      <c r="O114" s="46"/>
      <c r="P114" s="46"/>
      <c r="Q114" s="46"/>
      <c r="R114" s="46"/>
    </row>
    <row r="115" spans="1:18" ht="35.25" customHeight="1">
      <c r="A115" s="132"/>
      <c r="B115" s="130"/>
      <c r="C115" s="128"/>
      <c r="D115" s="161"/>
      <c r="E115" s="42" t="s">
        <v>174</v>
      </c>
      <c r="F115" s="42" t="s">
        <v>7</v>
      </c>
      <c r="G115" s="53">
        <v>9</v>
      </c>
      <c r="H115" s="44">
        <v>13750500000000000</v>
      </c>
      <c r="I115" s="43" t="s">
        <v>222</v>
      </c>
      <c r="J115" s="45">
        <v>268192.75</v>
      </c>
      <c r="K115" s="45">
        <v>268192.75</v>
      </c>
      <c r="L115" s="46"/>
      <c r="M115" s="46"/>
      <c r="N115" s="46"/>
      <c r="O115" s="46"/>
      <c r="P115" s="46"/>
      <c r="Q115" s="46"/>
      <c r="R115" s="46"/>
    </row>
    <row r="116" spans="1:18" ht="39.75" customHeight="1">
      <c r="A116" s="164"/>
      <c r="B116" s="163"/>
      <c r="C116" s="158"/>
      <c r="D116" s="162"/>
      <c r="E116" s="42" t="s">
        <v>174</v>
      </c>
      <c r="F116" s="42" t="s">
        <v>7</v>
      </c>
      <c r="G116" s="43">
        <v>9</v>
      </c>
      <c r="H116" s="44">
        <v>13750500000000000</v>
      </c>
      <c r="I116" s="43" t="s">
        <v>218</v>
      </c>
      <c r="J116" s="45">
        <v>148615.89</v>
      </c>
      <c r="K116" s="47">
        <v>148615.89</v>
      </c>
      <c r="L116" s="46"/>
      <c r="M116" s="46"/>
      <c r="N116" s="46"/>
      <c r="O116" s="46"/>
      <c r="P116" s="46"/>
      <c r="Q116" s="46"/>
      <c r="R116" s="46"/>
    </row>
    <row r="117" spans="1:18" ht="20.25">
      <c r="A117" s="83" t="s">
        <v>148</v>
      </c>
      <c r="B117" s="84"/>
      <c r="C117" s="85"/>
      <c r="D117" s="84"/>
      <c r="E117" s="84"/>
      <c r="F117" s="84"/>
      <c r="G117" s="84"/>
      <c r="H117" s="86"/>
      <c r="I117" s="84"/>
      <c r="J117" s="84"/>
      <c r="K117" s="84"/>
      <c r="L117" s="84"/>
      <c r="M117" s="84"/>
      <c r="N117" s="84"/>
      <c r="O117" s="83"/>
      <c r="P117" s="83"/>
      <c r="Q117" s="83"/>
      <c r="R117" s="83"/>
    </row>
    <row r="118" spans="1:18" ht="20.25">
      <c r="A118" s="83" t="s">
        <v>190</v>
      </c>
      <c r="B118" s="87"/>
      <c r="C118" s="88" t="s">
        <v>177</v>
      </c>
      <c r="D118" s="83"/>
      <c r="E118" s="89"/>
      <c r="F118" s="89"/>
      <c r="G118" s="89"/>
      <c r="H118" s="90"/>
      <c r="I118" s="89"/>
      <c r="J118" s="83" t="s">
        <v>183</v>
      </c>
      <c r="K118" s="83"/>
      <c r="L118" s="83"/>
      <c r="M118" s="83"/>
      <c r="N118" s="83"/>
      <c r="O118" s="83"/>
      <c r="P118" s="83"/>
      <c r="Q118" s="83"/>
      <c r="R118" s="83"/>
    </row>
    <row r="119" spans="1:18" ht="27.75" customHeight="1">
      <c r="A119" s="83"/>
      <c r="B119" s="87"/>
      <c r="C119" s="88"/>
      <c r="D119" s="83" t="s">
        <v>150</v>
      </c>
      <c r="E119" s="89"/>
      <c r="F119" s="89"/>
      <c r="G119" s="89"/>
      <c r="H119" s="90" t="s">
        <v>23</v>
      </c>
      <c r="I119" s="89"/>
      <c r="J119" s="83" t="s">
        <v>25</v>
      </c>
      <c r="K119" s="83"/>
      <c r="L119" s="83"/>
      <c r="M119" s="83"/>
      <c r="N119" s="83"/>
      <c r="O119" s="83"/>
      <c r="P119" s="83"/>
      <c r="Q119" s="83"/>
      <c r="R119" s="83"/>
    </row>
    <row r="120" spans="1:18" ht="26.25" customHeight="1">
      <c r="A120" s="83" t="s">
        <v>191</v>
      </c>
      <c r="B120" s="91"/>
      <c r="C120" s="92"/>
      <c r="D120" s="83"/>
      <c r="E120" s="89"/>
      <c r="F120" s="89"/>
      <c r="G120" s="89" t="s">
        <v>192</v>
      </c>
      <c r="H120" s="90"/>
      <c r="I120" s="89"/>
      <c r="J120" s="83" t="s">
        <v>185</v>
      </c>
      <c r="K120" s="83"/>
      <c r="L120" s="83"/>
      <c r="M120" s="83"/>
      <c r="N120" s="83"/>
      <c r="O120" s="83"/>
      <c r="P120" s="83"/>
      <c r="Q120" s="83"/>
      <c r="R120" s="83"/>
    </row>
    <row r="121" spans="1:18" ht="26.25" customHeight="1">
      <c r="A121" s="83"/>
      <c r="B121" s="91" t="s">
        <v>193</v>
      </c>
      <c r="C121" s="92" t="s">
        <v>194</v>
      </c>
      <c r="D121" s="83"/>
      <c r="E121" s="89"/>
      <c r="F121" s="89"/>
      <c r="G121" s="89" t="s">
        <v>152</v>
      </c>
      <c r="H121" s="90"/>
      <c r="I121" s="89"/>
      <c r="J121" s="83" t="s">
        <v>153</v>
      </c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 t="s">
        <v>231</v>
      </c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</sheetData>
  <sheetProtection/>
  <mergeCells count="60">
    <mergeCell ref="D114:D116"/>
    <mergeCell ref="C49:C60"/>
    <mergeCell ref="B49:B60"/>
    <mergeCell ref="A113:A116"/>
    <mergeCell ref="B78:B79"/>
    <mergeCell ref="A110:A112"/>
    <mergeCell ref="C75:C76"/>
    <mergeCell ref="C114:C116"/>
    <mergeCell ref="B114:B116"/>
    <mergeCell ref="C90:C109"/>
    <mergeCell ref="D43:D44"/>
    <mergeCell ref="D41:D42"/>
    <mergeCell ref="D49:D60"/>
    <mergeCell ref="D63:D74"/>
    <mergeCell ref="D83:D85"/>
    <mergeCell ref="D90:D109"/>
    <mergeCell ref="B90:B109"/>
    <mergeCell ref="D75:D76"/>
    <mergeCell ref="B75:B76"/>
    <mergeCell ref="D78:D79"/>
    <mergeCell ref="C78:C79"/>
    <mergeCell ref="C83:C85"/>
    <mergeCell ref="B41:B42"/>
    <mergeCell ref="K2:L3"/>
    <mergeCell ref="D31:D39"/>
    <mergeCell ref="B22:B28"/>
    <mergeCell ref="C22:C28"/>
    <mergeCell ref="D22:D28"/>
    <mergeCell ref="I2:I4"/>
    <mergeCell ref="G2:G4"/>
    <mergeCell ref="D17:D19"/>
    <mergeCell ref="C17:C19"/>
    <mergeCell ref="D2:D4"/>
    <mergeCell ref="E2:E4"/>
    <mergeCell ref="F2:F4"/>
    <mergeCell ref="A1:R1"/>
    <mergeCell ref="A2:A4"/>
    <mergeCell ref="N2:O3"/>
    <mergeCell ref="B2:B4"/>
    <mergeCell ref="C2:C4"/>
    <mergeCell ref="C31:C39"/>
    <mergeCell ref="B31:B39"/>
    <mergeCell ref="P2:P4"/>
    <mergeCell ref="H2:H4"/>
    <mergeCell ref="Q2:R3"/>
    <mergeCell ref="A5:A16"/>
    <mergeCell ref="B5:B16"/>
    <mergeCell ref="D5:D16"/>
    <mergeCell ref="M2:M4"/>
    <mergeCell ref="J2:J4"/>
    <mergeCell ref="C41:C42"/>
    <mergeCell ref="B43:B44"/>
    <mergeCell ref="A17:A19"/>
    <mergeCell ref="B17:B19"/>
    <mergeCell ref="C5:C16"/>
    <mergeCell ref="C63:C74"/>
    <mergeCell ref="B63:B74"/>
    <mergeCell ref="C43:C44"/>
    <mergeCell ref="A47:A109"/>
    <mergeCell ref="A20:A4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2">
      <selection activeCell="C40" sqref="C40:E40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195</v>
      </c>
      <c r="BQ6" s="181"/>
      <c r="BR6" s="181"/>
      <c r="BS6" s="181"/>
      <c r="BT6" s="181"/>
      <c r="BU6" s="181"/>
      <c r="BV6" s="181"/>
      <c r="BW6" s="181"/>
      <c r="BX6" s="181" t="s">
        <v>196</v>
      </c>
      <c r="BY6" s="181"/>
      <c r="BZ6" s="181"/>
      <c r="CA6" s="181"/>
      <c r="CB6" s="181"/>
      <c r="CC6" s="181"/>
      <c r="CD6" s="181"/>
      <c r="CE6" s="181"/>
      <c r="CF6" s="181" t="s">
        <v>197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57504049.01</v>
      </c>
      <c r="BQ11" s="180"/>
      <c r="BR11" s="180"/>
      <c r="BS11" s="180"/>
      <c r="BT11" s="180"/>
      <c r="BU11" s="180"/>
      <c r="BV11" s="180"/>
      <c r="BW11" s="180"/>
      <c r="BX11" s="180">
        <v>23868470.92</v>
      </c>
      <c r="BY11" s="180"/>
      <c r="BZ11" s="180"/>
      <c r="CA11" s="180"/>
      <c r="CB11" s="180"/>
      <c r="CC11" s="180"/>
      <c r="CD11" s="180"/>
      <c r="CE11" s="180"/>
      <c r="CF11" s="180">
        <v>23868470.92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2196114.34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55307934.67</v>
      </c>
      <c r="BQ14" s="180"/>
      <c r="BR14" s="180"/>
      <c r="BS14" s="180"/>
      <c r="BT14" s="180"/>
      <c r="BU14" s="180"/>
      <c r="BV14" s="180"/>
      <c r="BW14" s="180"/>
      <c r="BX14" s="172">
        <v>23868470.92</v>
      </c>
      <c r="BY14" s="172"/>
      <c r="BZ14" s="172"/>
      <c r="CA14" s="172"/>
      <c r="CB14" s="172"/>
      <c r="CC14" s="172"/>
      <c r="CD14" s="172"/>
      <c r="CE14" s="172"/>
      <c r="CF14" s="172">
        <v>23868470.92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183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198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184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199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200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201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202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203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228</v>
      </c>
      <c r="D40" s="168"/>
      <c r="E40" s="168"/>
      <c r="F40" s="34" t="s">
        <v>155</v>
      </c>
      <c r="H40" s="168" t="s">
        <v>227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215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2021-03-26T09:01:34Z</cp:lastPrinted>
  <dcterms:created xsi:type="dcterms:W3CDTF">2016-12-09T04:34:12Z</dcterms:created>
  <dcterms:modified xsi:type="dcterms:W3CDTF">2021-03-30T08:37:53Z</dcterms:modified>
  <cp:category/>
  <cp:version/>
  <cp:contentType/>
  <cp:contentStatus/>
</cp:coreProperties>
</file>